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075" firstSheet="7" activeTab="7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պլան2022թ, 2-րդ  կիսամյակի " sheetId="32" r:id="rId8"/>
  </sheets>
  <calcPr calcId="124519"/>
</workbook>
</file>

<file path=xl/calcChain.xml><?xml version="1.0" encoding="utf-8"?>
<calcChain xmlns="http://schemas.openxmlformats.org/spreadsheetml/2006/main">
  <c r="G302" i="32"/>
  <c r="G19" l="1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E172"/>
  <c r="G172" s="1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3"/>
  <c r="G304"/>
  <c r="G305"/>
  <c r="G306"/>
  <c r="G307"/>
  <c r="G308"/>
  <c r="G309"/>
  <c r="G310"/>
  <c r="F311"/>
  <c r="F312"/>
  <c r="F314"/>
  <c r="G315"/>
  <c r="G316"/>
  <c r="G318"/>
  <c r="G319"/>
  <c r="G320"/>
  <c r="G321"/>
  <c r="G322"/>
  <c r="G323"/>
  <c r="G324"/>
  <c r="G325"/>
  <c r="G326"/>
  <c r="G327"/>
  <c r="G328"/>
  <c r="G329"/>
  <c r="G330"/>
  <c r="G331"/>
  <c r="G332"/>
  <c r="I332" s="1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F352"/>
  <c r="F353"/>
  <c r="G354"/>
  <c r="G355"/>
  <c r="G356"/>
  <c r="G357"/>
  <c r="G358"/>
  <c r="G359"/>
  <c r="G360"/>
  <c r="G361"/>
  <c r="G362"/>
  <c r="G363" l="1"/>
  <c r="G34" i="12"/>
  <c r="G33"/>
  <c r="G151" i="11"/>
  <c r="G238"/>
  <c r="G11" i="15"/>
  <c r="G7"/>
  <c r="G47"/>
  <c r="G35" i="14" l="1"/>
  <c r="G43" i="15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1" i="13" l="1"/>
  <c r="G3" i="15"/>
  <c r="G207" i="11" l="1"/>
  <c r="G206"/>
  <c r="G205"/>
  <c r="G275"/>
  <c r="G272"/>
  <c r="G277"/>
  <c r="G276"/>
  <c r="G274"/>
  <c r="G234"/>
  <c r="G91"/>
  <c r="G90"/>
  <c r="G89"/>
  <c r="G88"/>
  <c r="G87"/>
  <c r="G86"/>
  <c r="G85"/>
  <c r="G84"/>
  <c r="G83"/>
  <c r="G82"/>
  <c r="G81"/>
  <c r="G68"/>
  <c r="G67"/>
  <c r="G43" i="13"/>
  <c r="G42"/>
  <c r="G41"/>
  <c r="G40"/>
  <c r="G39"/>
  <c r="G38"/>
  <c r="G37"/>
  <c r="G36"/>
  <c r="G35"/>
  <c r="G20" i="11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9"/>
  <c r="G70"/>
  <c r="G71"/>
  <c r="G72"/>
  <c r="G73"/>
  <c r="G74"/>
  <c r="G75"/>
  <c r="G76"/>
  <c r="G77"/>
  <c r="G78"/>
  <c r="G79"/>
  <c r="G80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5"/>
  <c r="G236"/>
  <c r="G237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3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5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7"/>
  <c r="G508"/>
  <c r="G63" i="15" l="1"/>
  <c r="G61"/>
  <c r="G33" i="13"/>
  <c r="G13" i="15"/>
  <c r="G12"/>
  <c r="G8" i="12" l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5"/>
  <c r="G36"/>
  <c r="G37"/>
  <c r="G38"/>
  <c r="G39"/>
  <c r="G40"/>
  <c r="G41"/>
  <c r="G42"/>
  <c r="G43"/>
  <c r="G62" i="15"/>
  <c r="G60"/>
  <c r="G59"/>
  <c r="G58"/>
  <c r="G34" i="13" l="1"/>
  <c r="G34" i="14"/>
  <c r="G16"/>
  <c r="G15"/>
  <c r="G6"/>
  <c r="G3"/>
  <c r="G2"/>
  <c r="G8" i="15"/>
  <c r="G9"/>
  <c r="G57"/>
  <c r="G56"/>
  <c r="G55"/>
  <c r="G54"/>
  <c r="G53"/>
  <c r="G52"/>
  <c r="G51"/>
  <c r="G50"/>
  <c r="G49"/>
  <c r="G48"/>
  <c r="G46"/>
  <c r="G45"/>
  <c r="G44"/>
  <c r="G10"/>
  <c r="G6"/>
  <c r="G5"/>
  <c r="G4"/>
  <c r="G2"/>
  <c r="G45" i="14"/>
  <c r="G44"/>
  <c r="G43"/>
  <c r="G42"/>
  <c r="G41"/>
  <c r="G40"/>
  <c r="G39"/>
  <c r="G38"/>
  <c r="G37"/>
  <c r="G36"/>
  <c r="G33"/>
  <c r="G32"/>
  <c r="G31"/>
  <c r="G30"/>
  <c r="G29"/>
  <c r="G28"/>
  <c r="G27"/>
  <c r="G26"/>
  <c r="G25"/>
  <c r="G24"/>
  <c r="G23"/>
  <c r="G22"/>
  <c r="G21"/>
  <c r="G20"/>
  <c r="G19"/>
  <c r="G18"/>
  <c r="G17"/>
  <c r="G14"/>
  <c r="G13"/>
  <c r="G12"/>
  <c r="G11"/>
  <c r="G10"/>
  <c r="G9"/>
  <c r="G8"/>
  <c r="G5"/>
  <c r="G7"/>
  <c r="G4"/>
  <c r="G4" i="13"/>
  <c r="G3"/>
  <c r="G2"/>
  <c r="G46" i="14" l="1"/>
  <c r="G64" i="15"/>
  <c r="G32" i="13"/>
  <c r="G26" l="1"/>
  <c r="G25"/>
  <c r="G24"/>
  <c r="G31" l="1"/>
  <c r="G30"/>
  <c r="G29"/>
  <c r="G28"/>
  <c r="G27"/>
  <c r="G23"/>
  <c r="G22"/>
  <c r="G21"/>
  <c r="G20"/>
  <c r="G12"/>
  <c r="G10"/>
  <c r="G19"/>
  <c r="G18"/>
  <c r="G17"/>
  <c r="G16"/>
  <c r="G15"/>
  <c r="G9"/>
  <c r="G14"/>
  <c r="G13"/>
  <c r="G8"/>
  <c r="G7"/>
  <c r="G6"/>
  <c r="G5"/>
  <c r="G7" i="12"/>
  <c r="G44" s="1"/>
  <c r="J44" s="1"/>
  <c r="G44" i="13" l="1"/>
  <c r="G19" i="11"/>
  <c r="E506"/>
  <c r="G506" s="1"/>
  <c r="E422"/>
  <c r="G422" s="1"/>
  <c r="E421"/>
  <c r="G421" s="1"/>
  <c r="E401"/>
  <c r="G401" s="1"/>
  <c r="E180"/>
  <c r="G180" s="1"/>
  <c r="H21" i="10" l="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1"/>
  <c r="H22" l="1"/>
  <c r="F423" i="11"/>
  <c r="F424"/>
  <c r="F426"/>
  <c r="G509"/>
</calcChain>
</file>

<file path=xl/sharedStrings.xml><?xml version="1.0" encoding="utf-8"?>
<sst xmlns="http://schemas.openxmlformats.org/spreadsheetml/2006/main" count="3825" uniqueCount="1128">
  <si>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</si>
  <si>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</si>
  <si>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</si>
  <si>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</si>
  <si>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</si>
  <si>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</si>
  <si>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</si>
  <si>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</si>
  <si>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</si>
  <si>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</si>
  <si>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</si>
  <si>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</si>
  <si>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</si>
  <si>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</si>
  <si>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</si>
  <si>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</si>
  <si>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</si>
  <si>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</si>
  <si>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</si>
  <si>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</si>
  <si>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</si>
  <si>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</si>
  <si>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</si>
  <si>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</si>
  <si>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</si>
  <si>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</si>
  <si>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</si>
  <si>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</si>
  <si>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</si>
  <si>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</si>
  <si>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</si>
  <si>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</si>
  <si>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</si>
  <si>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</si>
  <si>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</si>
  <si>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</si>
  <si>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</si>
  <si>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</si>
  <si>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</si>
  <si>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</si>
  <si>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</si>
  <si>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</si>
  <si>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</si>
  <si>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</si>
  <si>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</si>
  <si>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</si>
  <si>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</si>
  <si>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</si>
  <si>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</si>
  <si>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</si>
  <si>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</si>
  <si>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</si>
  <si>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</si>
  <si>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</si>
  <si>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</si>
  <si>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</si>
  <si>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</si>
  <si>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</si>
  <si>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</si>
  <si>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</si>
  <si>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</si>
  <si>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</si>
  <si>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</si>
  <si>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</si>
  <si>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</si>
  <si>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</si>
  <si>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</si>
  <si>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</si>
  <si>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</si>
  <si>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</si>
  <si>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</si>
  <si>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</si>
  <si>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</si>
  <si>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</si>
  <si>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</si>
  <si>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</si>
  <si>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</si>
  <si>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</si>
  <si>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</si>
  <si>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</si>
  <si>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</si>
  <si>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</si>
  <si>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</si>
  <si>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</si>
  <si>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</si>
  <si>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</si>
  <si>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</si>
  <si>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</si>
  <si>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</si>
  <si>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</si>
  <si>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</si>
  <si>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</si>
  <si>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</si>
  <si>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</si>
  <si>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</si>
  <si>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</si>
  <si>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</si>
  <si>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</si>
  <si>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</si>
  <si>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</si>
  <si>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</si>
  <si>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</si>
  <si>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</si>
  <si>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</si>
  <si>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</si>
  <si>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</si>
  <si>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</si>
  <si>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</si>
  <si>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</si>
  <si>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</si>
  <si>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</si>
  <si>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</si>
  <si>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</si>
  <si>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</si>
  <si>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</si>
  <si>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</si>
  <si>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</si>
  <si>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</si>
  <si>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</si>
  <si>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</si>
  <si>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</si>
  <si>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</si>
  <si>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</si>
  <si>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</si>
  <si>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</si>
  <si>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</si>
  <si>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</si>
  <si>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</si>
  <si>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</si>
  <si>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</si>
  <si>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</si>
  <si>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</si>
  <si>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</si>
  <si>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</si>
  <si>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</si>
  <si>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</si>
  <si>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</si>
  <si>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</si>
  <si>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</si>
  <si>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</si>
  <si>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</si>
  <si>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</si>
  <si>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</si>
  <si>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</si>
  <si>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</si>
  <si>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</si>
  <si>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</si>
  <si>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</si>
  <si>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</si>
  <si>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</si>
  <si>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</si>
  <si>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</si>
  <si>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</si>
  <si>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</si>
  <si>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</si>
  <si>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</si>
  <si>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</si>
  <si>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</si>
  <si>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</si>
  <si>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</si>
  <si>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</si>
  <si>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</si>
  <si>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</si>
  <si>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</si>
  <si>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</si>
  <si>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</si>
  <si>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</si>
  <si>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</si>
  <si>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</si>
  <si>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</si>
  <si>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</si>
  <si>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</si>
  <si>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</si>
  <si>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</si>
  <si>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</si>
  <si>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</si>
  <si>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</si>
  <si>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</si>
  <si>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</si>
  <si>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</si>
  <si>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</si>
  <si>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</si>
  <si>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</si>
  <si>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</si>
  <si>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</si>
  <si>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</si>
  <si>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</si>
  <si>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</si>
  <si>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</si>
  <si>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</si>
  <si>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</si>
  <si>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</si>
  <si>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</si>
  <si>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</si>
  <si>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</si>
  <si>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</si>
  <si>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</si>
  <si>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</si>
  <si>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</si>
  <si>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</si>
  <si>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</si>
  <si>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</si>
  <si>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</si>
  <si>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</si>
  <si>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</si>
  <si>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</si>
  <si>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</si>
  <si>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</si>
  <si>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</si>
  <si>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</si>
  <si>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</si>
  <si>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</si>
  <si>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</si>
  <si>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</si>
  <si>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</si>
  <si>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</si>
  <si>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</si>
  <si>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</si>
  <si>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</si>
  <si>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</si>
  <si>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</si>
  <si>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</si>
  <si>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</si>
  <si>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</si>
  <si>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</si>
  <si>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</si>
  <si>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</si>
  <si>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</si>
  <si>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</si>
  <si>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</si>
  <si>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</si>
  <si>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</si>
  <si>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</si>
  <si>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</si>
  <si>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</si>
  <si>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</si>
  <si>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</si>
  <si>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</si>
  <si>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</si>
  <si>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</si>
  <si>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</si>
  <si>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</si>
  <si>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</si>
  <si>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</si>
  <si>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</si>
  <si>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</si>
  <si>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</si>
  <si>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</si>
  <si>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</si>
  <si>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</si>
  <si>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</si>
  <si>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</si>
  <si>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</si>
  <si>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</si>
  <si>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</si>
  <si>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</si>
  <si>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</si>
  <si>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</si>
  <si>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</si>
  <si>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</si>
  <si>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</si>
  <si>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</si>
  <si>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</si>
  <si>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</si>
  <si>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</si>
  <si>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</si>
  <si>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</si>
  <si>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</si>
  <si>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</si>
  <si>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</si>
  <si>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</si>
  <si>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</si>
  <si>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</si>
  <si>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</si>
  <si>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</si>
  <si>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</si>
  <si>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</si>
  <si>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</si>
  <si>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</si>
  <si>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</si>
  <si>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</si>
  <si>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</si>
  <si>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</si>
  <si>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</si>
  <si>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</si>
  <si>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</si>
  <si>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</si>
  <si>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</si>
  <si>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</si>
  <si>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</si>
  <si>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</si>
  <si>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</si>
  <si>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</si>
  <si>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</si>
  <si>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</si>
  <si>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</si>
  <si>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</si>
  <si>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</si>
  <si>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</si>
  <si>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</si>
  <si>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</si>
  <si>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</si>
  <si>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</si>
  <si>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</si>
  <si>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</si>
  <si>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</si>
  <si>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</si>
  <si>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</si>
  <si>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</si>
  <si>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</si>
  <si>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</si>
  <si>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</si>
  <si>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</si>
  <si>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</si>
  <si>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</si>
  <si>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</si>
  <si>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</si>
  <si>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</si>
  <si>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</si>
  <si>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</si>
  <si>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</si>
  <si>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</si>
  <si>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</si>
  <si>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</si>
  <si>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</si>
  <si>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</si>
  <si>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</si>
  <si>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</si>
  <si>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</si>
  <si>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</si>
  <si>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</si>
  <si>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</si>
  <si>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</si>
  <si>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</si>
  <si>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</si>
  <si>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</si>
  <si>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</si>
  <si>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</si>
  <si>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</si>
  <si>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</si>
  <si>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</si>
  <si>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</si>
  <si>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</si>
  <si>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</si>
  <si>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</si>
  <si>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</si>
  <si>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</si>
  <si>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</si>
  <si>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</si>
  <si>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</si>
  <si>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</si>
  <si>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</si>
  <si>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</si>
  <si>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</si>
  <si>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</si>
  <si>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</si>
  <si>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</si>
  <si>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</si>
  <si>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</si>
  <si>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</si>
  <si>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</si>
  <si>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</si>
  <si>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</si>
  <si>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</si>
  <si>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</si>
  <si>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</si>
  <si>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</si>
  <si>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</si>
  <si>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</si>
  <si>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</si>
  <si>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</si>
  <si>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</si>
  <si>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</si>
  <si>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</si>
  <si>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</si>
  <si>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</si>
  <si>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</si>
  <si>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</si>
  <si>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</si>
  <si>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</si>
  <si>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</si>
  <si>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</si>
  <si>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</si>
  <si>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</si>
  <si>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</si>
  <si>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</si>
  <si>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</si>
  <si>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</si>
  <si>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</si>
  <si>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</si>
  <si>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</si>
  <si>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</si>
  <si>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</si>
  <si>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</si>
  <si>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</si>
  <si>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</si>
  <si>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</si>
  <si>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</si>
  <si>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</si>
  <si>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</si>
  <si>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</si>
  <si>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</si>
  <si>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</si>
  <si>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</si>
  <si>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</si>
  <si>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</si>
  <si>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</si>
  <si>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</si>
  <si>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</si>
  <si>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</si>
  <si>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</si>
  <si>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</si>
  <si>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</si>
  <si>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</si>
  <si>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</si>
  <si>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</si>
  <si>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</si>
  <si>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</si>
  <si>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</si>
  <si>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</si>
  <si>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</si>
  <si>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</si>
  <si>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</si>
  <si>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</si>
  <si>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</si>
  <si>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</si>
  <si>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</si>
  <si>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</si>
  <si>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</si>
  <si>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</si>
  <si>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</si>
  <si>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</si>
  <si>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</si>
  <si>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</si>
  <si>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</si>
  <si>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</si>
  <si>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</si>
  <si>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</si>
  <si>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</si>
  <si>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</si>
  <si>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</si>
  <si>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</si>
  <si>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</si>
  <si>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</si>
  <si>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</si>
  <si>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</si>
  <si>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</si>
  <si>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</si>
  <si>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</si>
  <si>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</si>
  <si>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</si>
  <si>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</si>
  <si>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</si>
  <si>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</si>
  <si>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</si>
  <si>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</si>
  <si>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</si>
  <si>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</si>
  <si>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</si>
  <si>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</si>
  <si>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</si>
  <si>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</si>
  <si>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</si>
  <si>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</si>
  <si>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</si>
  <si>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</si>
  <si>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</si>
  <si>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</si>
  <si>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</si>
  <si>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</si>
  <si>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</si>
  <si>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</si>
  <si>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</si>
  <si>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</si>
  <si>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</si>
  <si>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</si>
  <si>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</si>
  <si>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</si>
  <si>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</si>
  <si>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</si>
  <si>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</si>
  <si>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</si>
  <si>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</si>
  <si>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</si>
  <si>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</si>
  <si>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</si>
  <si>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</si>
  <si>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</si>
  <si>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</si>
  <si>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</si>
  <si>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</si>
  <si>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</si>
  <si>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</si>
  <si>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</si>
  <si>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</si>
  <si>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</si>
  <si>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</si>
  <si>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</si>
  <si>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</si>
  <si>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</si>
  <si>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</si>
  <si>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</si>
  <si>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</si>
  <si>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</si>
  <si>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</si>
  <si>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</si>
  <si>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</si>
  <si>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</si>
  <si>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</si>
  <si>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</si>
  <si>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</si>
  <si>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</si>
  <si>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</si>
  <si>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</si>
  <si>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</si>
  <si>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</si>
  <si>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</si>
  <si>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</si>
  <si>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</si>
  <si>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</si>
  <si>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</si>
  <si>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</si>
  <si>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</si>
  <si>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</si>
  <si>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</si>
  <si>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</si>
  <si>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</si>
  <si>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</si>
  <si>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</si>
  <si>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</si>
  <si>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</si>
  <si>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</si>
  <si>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</si>
  <si>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</si>
  <si>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</si>
  <si>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</si>
  <si>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</si>
  <si>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</si>
  <si>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</si>
  <si>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</si>
  <si>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</si>
  <si>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</si>
  <si>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</si>
  <si>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</si>
  <si>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</si>
  <si>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</si>
  <si>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</si>
  <si>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</si>
  <si>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</si>
  <si>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</si>
  <si>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</si>
  <si>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</si>
  <si>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</si>
  <si>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</si>
  <si>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</si>
  <si>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</si>
  <si>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</si>
  <si>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</si>
  <si>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</si>
  <si>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</si>
  <si>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</si>
  <si>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</si>
  <si>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</si>
  <si>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</si>
  <si>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</si>
  <si>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</si>
  <si>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</si>
  <si>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</si>
  <si>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</si>
  <si>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</si>
  <si>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</si>
  <si>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</si>
  <si>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</si>
  <si>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</si>
  <si>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</si>
  <si>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</si>
  <si>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</si>
  <si>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</si>
  <si>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</si>
  <si>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</si>
  <si>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</si>
  <si>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</si>
  <si>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</si>
  <si>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</si>
  <si>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</si>
  <si>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</si>
  <si>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</si>
  <si>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</si>
  <si>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</si>
  <si>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</si>
  <si>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</si>
  <si>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</si>
  <si>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</si>
  <si>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</si>
  <si>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</si>
  <si>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</si>
  <si>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</si>
  <si>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</si>
  <si>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</si>
  <si>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</si>
  <si>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</si>
  <si>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</si>
  <si>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</si>
  <si>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</si>
  <si>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</si>
  <si>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</si>
  <si>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</si>
  <si>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</si>
  <si>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</si>
  <si>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</si>
  <si>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</si>
  <si>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</si>
  <si>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</si>
  <si>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</si>
  <si>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</si>
  <si>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</si>
  <si>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</si>
  <si>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</si>
  <si>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</si>
  <si>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</si>
  <si>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</si>
  <si>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</si>
  <si>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</si>
  <si>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</si>
  <si>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</si>
  <si>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</si>
  <si>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</si>
  <si>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</si>
  <si>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</si>
  <si>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</si>
  <si>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</si>
  <si>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</si>
  <si>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</si>
  <si>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</si>
  <si>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</si>
  <si>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</si>
  <si>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</si>
  <si>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</si>
  <si>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</si>
  <si>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</si>
  <si>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</si>
  <si>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</si>
  <si>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</si>
  <si>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</si>
  <si>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</si>
  <si>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</si>
  <si>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</si>
  <si>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</si>
  <si>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</si>
  <si>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</si>
  <si>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</si>
  <si>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</si>
  <si>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</si>
  <si>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</si>
  <si>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</si>
  <si>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</si>
  <si>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</si>
  <si>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</si>
  <si>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</si>
  <si>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</si>
  <si>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</si>
  <si>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</si>
  <si>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</si>
  <si>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</si>
  <si>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</si>
  <si>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</si>
  <si>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</si>
  <si>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</si>
  <si>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</si>
  <si>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</si>
  <si>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</si>
  <si>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</si>
  <si>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</si>
  <si>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</si>
  <si>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</si>
  <si>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</si>
  <si>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</si>
  <si>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</si>
  <si>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</si>
  <si>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</si>
  <si>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</si>
  <si>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</si>
  <si>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</si>
  <si>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</si>
  <si>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</si>
  <si>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</si>
  <si>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</si>
  <si>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</si>
  <si>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</si>
  <si>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</si>
  <si>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</si>
  <si>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</si>
  <si>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</si>
  <si>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</si>
  <si>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</si>
  <si>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</si>
  <si>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</si>
  <si>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</si>
  <si>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</si>
  <si>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</si>
  <si>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</si>
  <si>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</si>
  <si>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</si>
  <si>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</si>
  <si>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</si>
  <si>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</si>
  <si>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</si>
  <si>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</si>
  <si>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</si>
  <si>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</si>
  <si>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</si>
  <si>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</si>
  <si>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</si>
  <si>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</si>
  <si>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</si>
  <si>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</si>
  <si>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</si>
  <si>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</si>
  <si>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</si>
  <si>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</si>
  <si>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</si>
  <si>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</si>
  <si>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</si>
  <si>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</si>
  <si>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</si>
  <si>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</si>
  <si>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</si>
  <si>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</si>
  <si>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</si>
  <si>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</si>
  <si>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</si>
  <si>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</si>
  <si>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</si>
  <si>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</si>
  <si>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</si>
  <si>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</si>
  <si>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</si>
  <si>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</si>
  <si>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</si>
  <si>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</si>
  <si>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</si>
  <si>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</si>
  <si>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</si>
  <si>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</si>
  <si>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</si>
  <si>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</si>
  <si>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</si>
  <si>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</si>
  <si>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</si>
  <si>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</si>
  <si>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</si>
  <si>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</si>
  <si>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</si>
  <si>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</si>
  <si>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</si>
  <si>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</si>
  <si>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</si>
  <si>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</si>
  <si>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</si>
  <si>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</si>
  <si>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</si>
  <si>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</si>
  <si>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</si>
  <si>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</si>
  <si>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</si>
  <si>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</si>
  <si>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</si>
  <si>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</si>
  <si>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</si>
  <si>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</si>
  <si>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</si>
  <si>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</si>
  <si>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</si>
  <si>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</si>
  <si>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</si>
  <si>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</si>
  <si>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</si>
  <si>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</si>
  <si>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</si>
  <si>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</si>
  <si>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</si>
  <si>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</si>
  <si>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</si>
  <si>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</si>
  <si>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</si>
  <si>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</si>
  <si>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</si>
  <si>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</si>
  <si>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</si>
  <si>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</si>
  <si>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</si>
  <si>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</si>
  <si>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</si>
  <si>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</si>
  <si>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</si>
  <si>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</si>
  <si>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</si>
  <si>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</si>
  <si>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</si>
  <si>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</si>
  <si>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</si>
  <si>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</si>
  <si>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</si>
  <si>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</si>
  <si>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</si>
  <si>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</si>
  <si>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</si>
  <si>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</si>
  <si>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</si>
  <si>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</si>
  <si>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</si>
  <si>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</si>
  <si>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</si>
  <si>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</si>
  <si>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</si>
  <si>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</si>
  <si>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</si>
  <si>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</si>
  <si>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</si>
  <si>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</si>
  <si>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</si>
  <si>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</si>
  <si>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</si>
  <si>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Ինքնաթողարկիչ
/էլ.թողարկիչ 380Վ 32 Ա/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</si>
  <si>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</si>
  <si>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</si>
  <si>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</si>
  <si>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</si>
  <si>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</si>
  <si>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</si>
  <si>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</si>
  <si>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</si>
  <si>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</si>
  <si>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</si>
  <si>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</si>
  <si>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</si>
  <si>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</si>
  <si>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</si>
  <si>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</si>
  <si>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</si>
  <si>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</si>
  <si>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</si>
  <si>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</si>
  <si>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</si>
  <si>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</si>
  <si>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</si>
  <si>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</si>
  <si>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</si>
  <si>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</si>
  <si>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</si>
  <si>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</si>
  <si>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</si>
  <si>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</si>
  <si>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</si>
  <si>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</si>
  <si>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</si>
  <si>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</si>
  <si>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</si>
  <si>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</si>
  <si>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</si>
  <si>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</si>
  <si>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</si>
  <si>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</si>
  <si>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</si>
  <si>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</si>
  <si>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</si>
  <si>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</si>
  <si>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</si>
  <si>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</si>
  <si>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09135200</t>
  </si>
  <si>
    <t>Բենզին, ռեգուլյար</t>
  </si>
  <si>
    <t>Պոլիէթիլենային պարկ, աղբի համար   /30-35լ/</t>
  </si>
  <si>
    <t>Դակիչ մեծ</t>
  </si>
  <si>
    <t>Թանաք, կնիքի բարձիկի համար  /SI-63 կապույտ/</t>
  </si>
  <si>
    <t>Մշտական տեքստ ունեցող ցուցատախտակ</t>
  </si>
  <si>
    <t>Տնտեսող լամպեր  /ԼԵԴ  լամպեր 25vt/</t>
  </si>
  <si>
    <t>Հաշվասարք գրասենյակային</t>
  </si>
  <si>
    <t>Օճառ, հեղուկ  /500գրամ/</t>
  </si>
  <si>
    <t>Լվացող նյութեր /ամանի /</t>
  </si>
  <si>
    <t>Ներկագլանիկ, ներկարարական աշխատանքների համար</t>
  </si>
  <si>
    <t>Օպերատիվ հիշողություն RAM 4 GB</t>
  </si>
  <si>
    <t>Համակարգչի կոշտ սկավառակ /SSD-240GB/</t>
  </si>
  <si>
    <t>Կենցաղային սառնարաններ</t>
  </si>
  <si>
    <t>Շենքերի չափագրման ծառայություն</t>
  </si>
  <si>
    <t>Կաթսաների վերանորոգման ծառայություն</t>
  </si>
  <si>
    <t xml:space="preserve"> Թևքանշան և այլ պարագաներ /թևքատրեզ/</t>
  </si>
  <si>
    <t>30237130-1</t>
  </si>
  <si>
    <t>30237130-2</t>
  </si>
  <si>
    <t>30237135-1</t>
  </si>
  <si>
    <t>30237135-2</t>
  </si>
  <si>
    <t>09132200</t>
  </si>
  <si>
    <t xml:space="preserve"> Ավտոմեքենաների լվացման և նմանատիպ ծառայություններ</t>
  </si>
  <si>
    <t>Թուղթ նշումների, 
տրցակներով 90*90*90</t>
  </si>
  <si>
    <t>Համակարգչային քարտեր /վիդիոքարտ 2ԳԲ/</t>
  </si>
  <si>
    <t>Համակարգչային քարտեր /վիդիոքարտ 1ԳԲ/</t>
  </si>
  <si>
    <t>Մկնիկ, համակարգչային,լարով</t>
  </si>
  <si>
    <t>Ցանցային միջերեսի քարտեր PCI</t>
  </si>
  <si>
    <t>Ցանցային միջերեսի քարտեր  /տպիչի փոխարկիչ/</t>
  </si>
  <si>
    <t>Կոճակներ/փոքր/</t>
  </si>
  <si>
    <t>Գրատախտակ մարկերով գրելու համար կախովի /մեծ/</t>
  </si>
  <si>
    <t>ֆլիպչարտի  թուղթ</t>
  </si>
  <si>
    <t>Խրոցակներ, եղանիկներ և վարդակներ</t>
  </si>
  <si>
    <t>Կյանքի ապահովագրման ծառայություն</t>
  </si>
  <si>
    <t>Թղթապանակ, կոշտ կազմով  /ռեգիստոր/</t>
  </si>
  <si>
    <r>
      <t>Ճանապարհային ծածկույթի թարմացման աշխատանքներ 
/</t>
    </r>
    <r>
      <rPr>
        <b/>
        <i/>
        <sz val="8"/>
        <rFont val="GHEA Grapalat"/>
        <family val="3"/>
      </rPr>
      <t>ասֆալտի ճաքալցում/</t>
    </r>
  </si>
  <si>
    <r>
      <t>Տվյալների բազայի համակարգչային ծրագրային փաթեթներ /</t>
    </r>
    <r>
      <rPr>
        <b/>
        <i/>
        <sz val="8"/>
        <rFont val="GHEA Grapalat"/>
        <family val="3"/>
      </rPr>
      <t>Իրտեկ</t>
    </r>
    <r>
      <rPr>
        <i/>
        <sz val="8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</si>
  <si>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i/>
        <sz val="8"/>
        <rFont val="GHEA Grapalat"/>
        <family val="3"/>
      </rPr>
      <t>/Ազդանշաններ</t>
    </r>
    <r>
      <rPr>
        <b/>
        <i/>
        <sz val="7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</si>
  <si>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rFont val="GHEA Grapalat"/>
        <family val="3"/>
      </rPr>
      <t xml:space="preserve"> /Ահազանգ/</t>
    </r>
  </si>
  <si>
    <r>
      <t xml:space="preserve">Համացանցի զարգացման ծառայություններ
(ինտեռնետ  կապ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</si>
  <si>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</si>
  <si>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Համակարգչային տեխնիկական օժանդակման ծառայություններ </t>
    </r>
    <r>
      <rPr>
        <b/>
        <i/>
        <sz val="8"/>
        <rFont val="GHEA Grapalat"/>
        <family val="3"/>
      </rPr>
      <t>(Քարթրիչների լիցքավորում)</t>
    </r>
  </si>
  <si>
    <r>
      <t xml:space="preserve">Միջոցառումների հետ կապված ծառայություններ </t>
    </r>
    <r>
      <rPr>
        <b/>
        <i/>
        <sz val="8"/>
        <rFont val="GHEA Grapalat"/>
        <family val="3"/>
      </rPr>
      <t>/ֆուրշետ/</t>
    </r>
  </si>
  <si>
    <t>30192128-3</t>
  </si>
  <si>
    <r>
      <t>Էլեկտրական սարքերի վերանորոգման ծառայություններ</t>
    </r>
    <r>
      <rPr>
        <b/>
        <i/>
        <sz val="8"/>
        <rFont val="GHEA Grapalat"/>
        <family val="3"/>
      </rPr>
      <t>/Օդորակիչ/</t>
    </r>
  </si>
  <si>
    <t>38651300-1</t>
  </si>
  <si>
    <t>31151120-1</t>
  </si>
  <si>
    <t>Մարտկոցներ  AAA տեսակի</t>
  </si>
  <si>
    <t>31440000-1</t>
  </si>
  <si>
    <t>Մարտկոցներ  AA տեսակի</t>
  </si>
  <si>
    <t>Ցանցային բաժանարար 24port</t>
  </si>
  <si>
    <t>30237130-3</t>
  </si>
  <si>
    <t>Համակարգչային քարտեր /հիշողության SD 32 GB/</t>
  </si>
  <si>
    <t>Համակարգիչների մասեր /արտաքին սկավառակակալ HDD 4 TB/</t>
  </si>
  <si>
    <t>Մարտկոցներ  AA տեսակի /ջերմաչափի, ժամացույցի, մկնիկի/</t>
  </si>
  <si>
    <t>31442100-4</t>
  </si>
  <si>
    <t>Կուտակիչ մարտկոցներ /AA տեսակի /</t>
  </si>
  <si>
    <r>
      <t xml:space="preserve">Պատվիրատուն՝   </t>
    </r>
    <r>
      <rPr>
        <b/>
        <i/>
        <sz val="8"/>
        <rFont val="GHEA Grapalat"/>
        <family val="3"/>
      </rPr>
      <t>«ՀՀ ոստիկանության կրթահամալիրՊՈԱԿ</t>
    </r>
  </si>
  <si>
    <t>ՀՀ ոստիկանության կրթահամալիրՊՈԱԿ-ի  2022թ-ի 
Գ Ն ՈՒ Մ Ն Ե Ր Ի   Պ Լ Ա Ն</t>
  </si>
  <si>
    <t xml:space="preserve">Կիսավերարկու
 /ձմեռային գունաքողարկող/ </t>
  </si>
  <si>
    <t>Բաճկոն  և տաբատ
/կիսաբրդյա/ ամենօրյա</t>
  </si>
  <si>
    <t xml:space="preserve">Բաճկոն  և տաբատ կեպիով
/կիսաբամբակյա գունաքողարկող երկարաթև/ </t>
  </si>
  <si>
    <t xml:space="preserve">Բաճկոն  և տաբատ կեպիով
/կիսաբամբակյա գունաքողարկող կարճաթև/ </t>
  </si>
  <si>
    <t xml:space="preserve">Բաճկոն  և տաբատ կեպիով կիսաբամբակյա </t>
  </si>
  <si>
    <t>Կիտել և տաբատ /կիսաբրդյա ամենօյա/</t>
  </si>
  <si>
    <t>Կիտել և կիսաշրջազգեստ /կիսաբրդյա ամենօյա/</t>
  </si>
  <si>
    <t>18231410-1</t>
  </si>
  <si>
    <t xml:space="preserve">Տաբատներ /կիսաբրդյա/ </t>
  </si>
  <si>
    <t>Կիսաշրջազգեստ /կիսաբրդյա</t>
  </si>
  <si>
    <t>Շապիկ  /կարճաթև գունաքողարկող/</t>
  </si>
  <si>
    <t>18341100-1</t>
  </si>
  <si>
    <t>Շապիկ  /կարճաթև /</t>
  </si>
  <si>
    <t>Վերնաշապիկներ /սպիտակ ե/թ/</t>
  </si>
  <si>
    <t>Վերնաշապիկներ /սպիտակ կ/թ/</t>
  </si>
  <si>
    <t xml:space="preserve">Գլխարկներ  /ամենօրյա կիսաբրդյա/ </t>
  </si>
  <si>
    <t xml:space="preserve"> Թևքանշան և այլ պարագաներ /ԿՐԹԱՀԱՄԱԼԻՐ/</t>
  </si>
  <si>
    <t>35811240-1</t>
  </si>
  <si>
    <t>Ուսադիր վրադիր</t>
  </si>
  <si>
    <t>Ուսադիր կարովի</t>
  </si>
  <si>
    <t>Աստղ 13մմ</t>
  </si>
  <si>
    <t>Կիտել և տաբատ  ԱՆՀԱՏԱԿԱՆ ՊԱՏՎԵՐ</t>
  </si>
  <si>
    <t>Թուղթ նշումների համար, սոսնձվածքով /ինքնակպչուն 76*76/</t>
  </si>
  <si>
    <t>30192128-4</t>
  </si>
  <si>
    <t>Գրիչ գելային -1,0</t>
  </si>
  <si>
    <t>Գրիչ գելային -0,7</t>
  </si>
  <si>
    <t>Գրիչ գելային -0,5</t>
  </si>
  <si>
    <t>Գրիչ գելային -0,4</t>
  </si>
  <si>
    <t>Ծրարի բացիչ</t>
  </si>
  <si>
    <t>Թանաքի բարձիկներ 100/80սմ</t>
  </si>
  <si>
    <t>Էջաբաժանիչ</t>
  </si>
  <si>
    <t>Կնիք, ավտոմատ
ուղղանկյուն Տ-542</t>
  </si>
  <si>
    <t>Թղթապանակ՝  թելով թղթյա</t>
  </si>
  <si>
    <t>Պոլիէթիլենային պարկ, աղբի համար  /90Լ/</t>
  </si>
  <si>
    <t>Պոլիէթիլենային պարկ, աղբի համար  /60Լ/</t>
  </si>
  <si>
    <t xml:space="preserve">Սոսինձ, էմուլսիա </t>
  </si>
  <si>
    <t xml:space="preserve">Անձնական համակարգիչներ  i3 </t>
  </si>
  <si>
    <t>Գունավոր  տպիչներ</t>
  </si>
  <si>
    <t>38651200-1</t>
  </si>
  <si>
    <t>38651200-2</t>
  </si>
  <si>
    <t>38651300-2</t>
  </si>
  <si>
    <t>Անխափան սնուցման աղբյուրներ  /UPS/սերվեր/</t>
  </si>
  <si>
    <t>Մարտկոց 9  վոլտ /UPS/</t>
  </si>
  <si>
    <t>Սեղան լսարանային</t>
  </si>
  <si>
    <t>Բազկաթոռ ղեկավարի</t>
  </si>
  <si>
    <t>Սեղան ղեկավարի /խորհրդատվական/</t>
  </si>
  <si>
    <t>Ոչ կավճապատ թուղթ /պատվոգրի համար/</t>
  </si>
  <si>
    <t>Արտաքին լուսավորման լամպեր ԼԵԴ 100ՎՏ/</t>
  </si>
  <si>
    <t>Ցանցային բաժանարար 4port</t>
  </si>
  <si>
    <t>Ցանցային բաժանարար 8port</t>
  </si>
  <si>
    <t>Աշխատակիցների վերապատրաստման ծառայություն</t>
  </si>
  <si>
    <t>Աղբարկղ պլաստմասե /զամբյյուղ/</t>
  </si>
  <si>
    <t>Զուգարանների մաքրման նյութեր /դամեստոս/</t>
  </si>
  <si>
    <t>Մալուխ ալյումինե ջղերով, 
 16մմ ²X 2</t>
  </si>
  <si>
    <t>Մալուխ ալյումինե ջղերով, 
4մմ ²X 16</t>
  </si>
  <si>
    <t>44322260-1</t>
  </si>
  <si>
    <t>44322260-2</t>
  </si>
  <si>
    <t>Մալուխ ալյումինե ջղերով, 
 25մմ ²X 4</t>
  </si>
  <si>
    <t>Մեկուսացված մալուխների  խցուկներ /կոռուբ/</t>
  </si>
  <si>
    <t xml:space="preserve">Լուծիչներ </t>
  </si>
  <si>
    <t xml:space="preserve">Սոսինձ, աէրոզոլ </t>
  </si>
  <si>
    <t>Վարժասարքերի վերանորոգման ծառայություն</t>
  </si>
  <si>
    <t xml:space="preserve">Դյուպել-պտուտակ </t>
  </si>
  <si>
    <t>Գայլիկոն</t>
  </si>
  <si>
    <t>Ջրի ծորակ 2 տեղանոց</t>
  </si>
  <si>
    <t>Հերմետիկներ</t>
  </si>
  <si>
    <t>Սան հագույցի բաքեր</t>
  </si>
  <si>
    <t>Կենտրոնական ջեռուցման ռադիատորի փականներ</t>
  </si>
  <si>
    <t>Ճկուն մետաղական խողովակ 45սմ</t>
  </si>
  <si>
    <t>Ցուցահանդեսների կազմակերպման ծառայություն EXPO</t>
  </si>
  <si>
    <t>31512420-1</t>
  </si>
  <si>
    <t>31512420-2</t>
  </si>
  <si>
    <t>Գրադարանային կառավարման համակարգչային ծրագրային փաթեթ</t>
  </si>
  <si>
    <t>Արտադրանք պլաստմասայից  /Շքամուտքի տառերը/</t>
  </si>
  <si>
    <t>դրամ</t>
  </si>
  <si>
    <t>Դրոշներ</t>
  </si>
  <si>
    <t>Օդորակիչ 30000 BTU</t>
  </si>
  <si>
    <r>
      <t xml:space="preserve">Լուսապատճենահանման թուղթ </t>
    </r>
    <r>
      <rPr>
        <i/>
        <sz val="6"/>
        <rFont val="GHEA Grapalat"/>
        <family val="3"/>
      </rPr>
      <t>/A4 210*297 20հատ/</t>
    </r>
  </si>
  <si>
    <t xml:space="preserve"> Բաշխիչ սարք HDMI spliter 4port</t>
  </si>
  <si>
    <t>Մարտկոցներ 
 /LP-E6N/ ֆոտո</t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</si>
  <si>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/ընդհանուր գրադարան/</t>
    </r>
  </si>
  <si>
    <t>44112760-1</t>
  </si>
  <si>
    <t>44112760-2</t>
  </si>
  <si>
    <t>44112760-3</t>
  </si>
  <si>
    <t>Ճկուն մետաղական խողովակ 60սմ</t>
  </si>
  <si>
    <t>Ճկուն մետաղական խողովակ 90սմ</t>
  </si>
  <si>
    <t>Մարտկոցներ 
 /12Վ 75 Ա ավտոմեքենայի/</t>
  </si>
  <si>
    <t>Հակասառիչ հեղուկ</t>
  </si>
  <si>
    <r>
      <t>Գնում չհանդիսացող ծախսեր</t>
    </r>
    <r>
      <rPr>
        <b/>
        <i/>
        <sz val="8"/>
        <rFont val="GHEA Grapalat"/>
        <family val="3"/>
      </rPr>
      <t>/Ահազանգ/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</si>
  <si>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/ֆուրշետ/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</si>
  <si>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 xml:space="preserve">/Տեխ. հսկող.5 հարկանի մ/շ/ 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</si>
  <si>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/շքամուտքի տեխ.հսկող/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</si>
  <si>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/շքամուտքի հեղ.հսկող/</t>
    </r>
  </si>
  <si>
    <t>30216400-1</t>
  </si>
  <si>
    <r>
      <t xml:space="preserve">Գնում չհանդիսացող ծախսեր </t>
    </r>
    <r>
      <rPr>
        <b/>
        <i/>
        <sz val="8"/>
        <rFont val="GHEA Grapalat"/>
        <family val="3"/>
      </rPr>
      <t>/շքամուտքի շին.աշխատանք/</t>
    </r>
  </si>
  <si>
    <t>Հսկիչ դրամարկղային մեքենաների տեխնիկական սպասարկում</t>
  </si>
  <si>
    <t xml:space="preserve">                                                      Հաստատում եմ   </t>
  </si>
  <si>
    <t>Մալուխ պղնձե ջղերով, նախատեսված ներքին մոնտաժման համար 1,5 մմX2</t>
  </si>
  <si>
    <t>Մալուխ պղնձե ջղերով, նախատեսված ներքին մոնտաժման համար 4մմ ²X 2</t>
  </si>
  <si>
    <t>Մալուխ պղնձե ջղերով, նախատեսված ներքին մոնտաժման համար 6մմ ²X 2</t>
  </si>
  <si>
    <r>
      <t xml:space="preserve">Գնում չհանդիսացող ծախսեր </t>
    </r>
    <r>
      <rPr>
        <b/>
        <i/>
        <sz val="8"/>
        <rFont val="GHEA Grapalat"/>
        <family val="3"/>
      </rPr>
      <t>/Հեղ. հսկող. /Ընդունարան/</t>
    </r>
  </si>
  <si>
    <t>Տպիչ սարք բազմաֆունկցիոնալ 3-ը 1-ում/</t>
  </si>
  <si>
    <t>Թղթապանակ պոլիմերային թաղանթ, ֆայլ</t>
  </si>
  <si>
    <t>Լամպեր և լուսավորող սարքեր
ԼԵԴ լամպեր 60vt/ 60սմ</t>
  </si>
  <si>
    <t>Հատուկ փաստաթղթեր կարդացող  սարքեր/REGUL4325/</t>
  </si>
  <si>
    <t>31440000-2</t>
  </si>
  <si>
    <t>Ոևղղորդված լույսով լամպեր /ԼԵԴ  լամպեր 40vt/ 120սմ</t>
  </si>
  <si>
    <t>Ոևղղորդված լույսով լամպեր /ԼԵԴ  լամպեր 2vt/ 60սմ</t>
  </si>
  <si>
    <t>Էլեկտրական ապահովիչ, եռաֆազ, 100Ա</t>
  </si>
  <si>
    <t>Եռաբաշխիչ,վադակին միացվող առանց լարի</t>
  </si>
  <si>
    <t>Ղեկավարման վահանակ /Պրեզենտացիոն սարք /</t>
  </si>
  <si>
    <t>Ցանցային սարքեր  WiFi</t>
  </si>
  <si>
    <t>Ցանցային  մալուխներFTP</t>
  </si>
  <si>
    <t>Գրասենյակային դարակաշարեր</t>
  </si>
  <si>
    <t>Քարտարանային պահարան</t>
  </si>
  <si>
    <t>Զգեստապահարաններ երկդռնանի</t>
  </si>
  <si>
    <t>Գրապահարաններ  փոքր</t>
  </si>
  <si>
    <t>Բազկաթոռ շարժական /աշխատանքային/</t>
  </si>
  <si>
    <t>Աթոռ մետաղյա</t>
  </si>
  <si>
    <t>Փական՝ գնդաձև 1/2 դույմ</t>
  </si>
  <si>
    <t>Ջրի ծորակ 1 փականով</t>
  </si>
  <si>
    <t>Մալուխ պղնձե ջղերով, նախատեսված ներքին մոնտաժման համար 2,5մմ2.5X2</t>
  </si>
  <si>
    <t>Գիպս սպիտակ</t>
  </si>
  <si>
    <t>Կիր փոշի</t>
  </si>
  <si>
    <t>Դռան փականներ  /ՄԴՖ/</t>
  </si>
  <si>
    <t>Դռան փականներ /եվրո/</t>
  </si>
  <si>
    <r>
      <t>Գնում չհանդիսացող ծախսեր /</t>
    </r>
    <r>
      <rPr>
        <b/>
        <i/>
        <sz val="8"/>
        <rFont val="GHEA Grapalat"/>
        <family val="3"/>
      </rPr>
      <t>Գազի բաշխում/</t>
    </r>
  </si>
  <si>
    <t>Տպագրական ծառայություններ /ուս. ձեռնարկներ, բուկլետներ, բլանկներ և այլն/</t>
  </si>
  <si>
    <t>Լրագրասեղան</t>
  </si>
  <si>
    <t>Փափուկ կահույք</t>
  </si>
  <si>
    <t>լր-զմ</t>
  </si>
  <si>
    <r>
      <t>Գնում չհանդիսացող ծախսեր
/</t>
    </r>
    <r>
      <rPr>
        <b/>
        <i/>
        <sz val="8"/>
        <rFont val="GHEA Grapalat"/>
        <family val="3"/>
      </rPr>
      <t>հեռախոսային ծառայություն/</t>
    </r>
  </si>
  <si>
    <r>
      <t>Գնում չհանդիսացող ծախսեր /</t>
    </r>
    <r>
      <rPr>
        <b/>
        <i/>
        <sz val="8"/>
        <rFont val="GHEA Grapalat"/>
        <family val="3"/>
      </rPr>
      <t>Էլեկտրականության բաշխում/</t>
    </r>
  </si>
  <si>
    <r>
      <t>Գնում չհանդիսացող ծախսեր /</t>
    </r>
    <r>
      <rPr>
        <b/>
        <i/>
        <sz val="8"/>
        <rFont val="GHEA Grapalat"/>
        <family val="3"/>
      </rPr>
      <t>Մոդեմներ Ucom/</t>
    </r>
  </si>
  <si>
    <r>
      <t>Գնում չհանդիսացող ծախսեր /</t>
    </r>
    <r>
      <rPr>
        <b/>
        <i/>
        <sz val="8"/>
        <rFont val="GHEA Grapalat"/>
        <family val="3"/>
      </rPr>
      <t>Խմելու ջրի բաշխում/</t>
    </r>
  </si>
  <si>
    <t>92311190-1</t>
  </si>
  <si>
    <t>92311190-2</t>
  </si>
  <si>
    <t>Թերթերում հայտարարությունների տպագրման ծառայություն</t>
  </si>
  <si>
    <t>Փորձաքննության ծառայություն</t>
  </si>
  <si>
    <t xml:space="preserve">Կնիք, ավտոմատ
կլոր SI-63 </t>
  </si>
  <si>
    <r>
      <t xml:space="preserve">Գնում չհանդիսացող ծախսեր </t>
    </r>
    <r>
      <rPr>
        <b/>
        <i/>
        <sz val="8"/>
        <rFont val="GHEA Grapalat"/>
        <family val="3"/>
      </rPr>
      <t>/Աշխատակիցների վերապատրաստման ծառայություն/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</si>
  <si>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/ՀԴՄ/</t>
    </r>
  </si>
  <si>
    <t>Գրադարանի կահույք /ստիլաժ/</t>
  </si>
  <si>
    <r>
      <t xml:space="preserve">Գնում չհանդիսացող ծախսեր </t>
    </r>
    <r>
      <rPr>
        <b/>
        <i/>
        <sz val="8"/>
        <rFont val="GHEA Grapalat"/>
        <family val="3"/>
      </rPr>
      <t xml:space="preserve">/հեղինակ. հսկող.5 հարկանի մ/շ/ </t>
    </r>
  </si>
  <si>
    <t>Թավշյա կտորներ</t>
  </si>
  <si>
    <t>19520000-1</t>
  </si>
  <si>
    <t>Արտադրանք պլաստմասայից  /կրթահամալիրի լոգոն+կայքը/</t>
  </si>
  <si>
    <t>39121320</t>
  </si>
  <si>
    <t>Դիմադիր սեղան</t>
  </si>
  <si>
    <t>39121520</t>
  </si>
  <si>
    <t>Գրապահարան</t>
  </si>
  <si>
    <t>39141120</t>
  </si>
  <si>
    <t>Դարակներով պահարան</t>
  </si>
  <si>
    <t>Ղեկավարի աթոռ</t>
  </si>
  <si>
    <t>Ցուցափեղկեր պահարան</t>
  </si>
  <si>
    <t>39132170-1</t>
  </si>
  <si>
    <t>Ցուցափեղկեր պահարան/պատվանդան/</t>
  </si>
  <si>
    <t>Կցասեղան պահարաններով</t>
  </si>
  <si>
    <t>Մոդուլային կահույք</t>
  </si>
  <si>
    <t>Օդորակիչ 36000 ԲՏՈՒ</t>
  </si>
  <si>
    <t>Ցուցանակներ և հարակից առարկաներ</t>
  </si>
  <si>
    <t>Ռետինե խողովակ 1/2դ</t>
  </si>
  <si>
    <t>32321200</t>
  </si>
  <si>
    <t>Տեսահսկողության համակարգ</t>
  </si>
  <si>
    <t>Արխիվացման ծառայություն</t>
  </si>
  <si>
    <t>Անձնական համակարգիչներ  i5</t>
  </si>
  <si>
    <t>Կպչուն սպեղանիներ</t>
  </si>
  <si>
    <t>Նիֆիդիպին c08ca05 10մլգ</t>
  </si>
  <si>
    <r>
      <t>Մեթիլ իզովալերյանա</t>
    </r>
    <r>
      <rPr>
        <b/>
        <i/>
        <sz val="8"/>
        <rFont val="GHEA Grapalat"/>
        <family val="3"/>
      </rPr>
      <t xml:space="preserve">Վալիդոլ </t>
    </r>
  </si>
  <si>
    <r>
      <t>Մետամիզոլ (մետամիզոլի նատրիում)N02BB02</t>
    </r>
    <r>
      <rPr>
        <b/>
        <i/>
        <sz val="8"/>
        <rFont val="GHEA Grapalat"/>
        <family val="3"/>
      </rPr>
      <t>(Անալգին</t>
    </r>
    <r>
      <rPr>
        <i/>
        <sz val="8"/>
        <rFont val="GHEA Grapalat"/>
        <family val="3"/>
      </rPr>
      <t xml:space="preserve">)
</t>
    </r>
  </si>
  <si>
    <r>
      <t>ցիպրոֆլօքսացինի հիդրոքլորիդ
/ S03CA01 /</t>
    </r>
    <r>
      <rPr>
        <b/>
        <i/>
        <sz val="8"/>
        <rFont val="GHEA Grapalat"/>
        <family val="3"/>
      </rPr>
      <t>ֆլոքսադեքս/</t>
    </r>
  </si>
  <si>
    <r>
      <t xml:space="preserve">Դեքվալիլնիումի քլորիդ,դիբուկային (դիբուկային  հիդրոքլորիդ  R02A   </t>
    </r>
    <r>
      <rPr>
        <b/>
        <i/>
        <sz val="8"/>
        <rFont val="GHEA Grapalat"/>
        <family val="3"/>
      </rPr>
      <t>/Լինկաս/</t>
    </r>
  </si>
  <si>
    <r>
      <rPr>
        <b/>
        <i/>
        <sz val="8"/>
        <rFont val="GHEA Grapalat"/>
        <family val="3"/>
      </rPr>
      <t>Պապավերին</t>
    </r>
    <r>
      <rPr>
        <i/>
        <sz val="8"/>
        <rFont val="GHEA Grapalat"/>
        <family val="3"/>
      </rPr>
      <t xml:space="preserve"> հիդրոքլորիդ  2 մլ ամպուլա</t>
    </r>
  </si>
  <si>
    <r>
      <t xml:space="preserve">Բենդազոլ 1 մլ </t>
    </r>
    <r>
      <rPr>
        <b/>
        <i/>
        <sz val="8"/>
        <rFont val="GHEA Grapalat"/>
        <family val="3"/>
      </rPr>
      <t>/Դիբազոլ /</t>
    </r>
  </si>
  <si>
    <r>
      <t xml:space="preserve">Ջերմության չափման սարք </t>
    </r>
    <r>
      <rPr>
        <b/>
        <i/>
        <sz val="8"/>
        <rFont val="GHEA Grapalat"/>
        <family val="3"/>
      </rPr>
      <t>/ջերմաչափ/</t>
    </r>
  </si>
  <si>
    <r>
      <rPr>
        <b/>
        <i/>
        <sz val="8"/>
        <rFont val="GHEA Grapalat"/>
        <family val="3"/>
      </rPr>
      <t>Լոպերամիդ</t>
    </r>
    <r>
      <rPr>
        <i/>
        <sz val="8"/>
        <rFont val="GHEA Grapalat"/>
        <family val="3"/>
      </rPr>
      <t>a07da03 կապսուլա</t>
    </r>
  </si>
  <si>
    <r>
      <t>Մետոկլոպրամիդa03fa01(10մ)</t>
    </r>
    <r>
      <rPr>
        <b/>
        <i/>
        <sz val="8"/>
        <rFont val="GHEA Grapalat"/>
        <family val="3"/>
      </rPr>
      <t xml:space="preserve"> /Ցեռուկալ/</t>
    </r>
  </si>
  <si>
    <r>
      <t>Նիմեսուլիդ MO1AX17, MO2AA26
/</t>
    </r>
    <r>
      <rPr>
        <b/>
        <i/>
        <sz val="8"/>
        <rFont val="GHEA Grapalat"/>
        <family val="3"/>
      </rPr>
      <t>նիմեսիլ/</t>
    </r>
  </si>
  <si>
    <r>
      <t>Պարացետամոլ n02be01/</t>
    </r>
    <r>
      <rPr>
        <b/>
        <i/>
        <sz val="8"/>
        <rFont val="GHEA Grapalat"/>
        <family val="3"/>
      </rPr>
      <t xml:space="preserve">Պարացետամոլ/ </t>
    </r>
  </si>
  <si>
    <r>
      <t xml:space="preserve">Մետամիզոլ,պիտոֆենոն,
ֆենպիվերինիումիբրոմիդ   N02BB52 , A03DA02 , N02BB52 
</t>
    </r>
    <r>
      <rPr>
        <b/>
        <i/>
        <sz val="8"/>
        <rFont val="GHEA Grapalat"/>
        <family val="3"/>
      </rPr>
      <t>Սպազմալգոն</t>
    </r>
  </si>
  <si>
    <r>
      <t xml:space="preserve">Արյան ճնշման չափման սարք </t>
    </r>
    <r>
      <rPr>
        <b/>
        <i/>
        <sz val="8"/>
        <rFont val="GHEA Grapalat"/>
        <family val="3"/>
      </rPr>
      <t>/Տոնոմետր/</t>
    </r>
  </si>
  <si>
    <r>
      <rPr>
        <b/>
        <i/>
        <sz val="8"/>
        <rFont val="GHEA Grapalat"/>
        <family val="3"/>
      </rPr>
      <t xml:space="preserve">Էսկարդ </t>
    </r>
    <r>
      <rPr>
        <i/>
        <sz val="8"/>
        <rFont val="GHEA Grapalat"/>
        <family val="3"/>
      </rPr>
      <t>30մլ</t>
    </r>
  </si>
  <si>
    <r>
      <t>Ամոնյակի հիդրօքսիդ/ լուծույթ /</t>
    </r>
    <r>
      <rPr>
        <b/>
        <i/>
        <sz val="8"/>
        <rFont val="GHEA Grapalat"/>
        <family val="3"/>
      </rPr>
      <t>նաշատիր/50մլ</t>
    </r>
  </si>
  <si>
    <t>33691236-1</t>
  </si>
  <si>
    <r>
      <t xml:space="preserve">Քլորոպիրամին  հիդրոքլորիդ </t>
    </r>
    <r>
      <rPr>
        <b/>
        <i/>
        <sz val="8"/>
        <rFont val="GHEA Grapalat"/>
        <family val="3"/>
      </rPr>
      <t>Սուպրաստին սրվակ</t>
    </r>
  </si>
  <si>
    <r>
      <t xml:space="preserve">Քլորոպիրամին  հիդրոքլորիդ </t>
    </r>
    <r>
      <rPr>
        <b/>
        <i/>
        <sz val="8"/>
        <rFont val="GHEA Grapalat"/>
        <family val="3"/>
      </rPr>
      <t>Սուպրաստին հաբ</t>
    </r>
  </si>
  <si>
    <r>
      <t>Շենք-շինությունների  հիմնանորոգման աշխատանքներ /</t>
    </r>
    <r>
      <rPr>
        <b/>
        <i/>
        <sz val="8"/>
        <rFont val="GHEA Grapalat"/>
        <family val="3"/>
      </rPr>
      <t>նիստերի դահլիճ լսարան/</t>
    </r>
  </si>
  <si>
    <r>
      <t xml:space="preserve">Կատվախոտի հանուկ 20մգ N05CM09 
</t>
    </r>
    <r>
      <rPr>
        <b/>
        <sz val="9"/>
        <rFont val="GHEA Grapalat"/>
        <family val="3"/>
      </rPr>
      <t xml:space="preserve"> /էքստրատ վալերյանա/</t>
    </r>
  </si>
  <si>
    <r>
      <t xml:space="preserve"> Ացետիլ սալիցիլաթթու, կոֆեին, պարացետամոլ /</t>
    </r>
    <r>
      <rPr>
        <b/>
        <sz val="8"/>
        <rFont val="GHEA Grapalat"/>
        <family val="3"/>
      </rPr>
      <t>Ասկոֆեն-Պ/</t>
    </r>
  </si>
  <si>
    <r>
      <t>Ացետիլ սալիցիլաթթու, կոֆեին, պարացետամոլ /</t>
    </r>
    <r>
      <rPr>
        <b/>
        <sz val="9"/>
        <rFont val="GHEA Grapalat"/>
        <family val="3"/>
      </rPr>
      <t>Ցիտրամոն</t>
    </r>
    <r>
      <rPr>
        <sz val="9"/>
        <rFont val="GHEA Grapalat"/>
        <family val="3"/>
      </rPr>
      <t>/</t>
    </r>
  </si>
  <si>
    <r>
      <t>Փոխադրամիջոցների հետ կապված ապահովագրական ծառայություններ</t>
    </r>
    <r>
      <rPr>
        <b/>
        <i/>
        <sz val="8"/>
        <rFont val="GHEA Grapalat"/>
        <family val="3"/>
      </rPr>
      <t>/Ավտոմեքենա/</t>
    </r>
  </si>
  <si>
    <r>
      <t xml:space="preserve">Շինարարական </t>
    </r>
    <r>
      <rPr>
        <b/>
        <i/>
        <sz val="8"/>
        <rFont val="GHEA Grapalat"/>
        <family val="3"/>
      </rPr>
      <t>նախագծման</t>
    </r>
    <r>
      <rPr>
        <i/>
        <sz val="8"/>
        <rFont val="GHEA Grapalat"/>
        <family val="3"/>
      </rPr>
      <t xml:space="preserve"> հետ կապված խորհրդատվական ծառայություն</t>
    </r>
  </si>
  <si>
    <r>
      <t>Պատերի երեսպատման աշխատանքներ</t>
    </r>
    <r>
      <rPr>
        <b/>
        <i/>
        <sz val="8"/>
        <rFont val="GHEA Grapalat"/>
        <family val="3"/>
      </rPr>
      <t>/ալիկաբոնդ/</t>
    </r>
  </si>
  <si>
    <r>
      <t>Թուղթ միլիմետրային</t>
    </r>
    <r>
      <rPr>
        <i/>
        <sz val="5"/>
        <rFont val="GHEA Grapalat"/>
        <family val="3"/>
      </rPr>
      <t>/A4 210*297 24 հատ/</t>
    </r>
  </si>
  <si>
    <r>
      <t xml:space="preserve">Էլեկտրական սարքերի վերանորոգման և պահպանման ծառայություն </t>
    </r>
    <r>
      <rPr>
        <b/>
        <i/>
        <sz val="8"/>
        <rFont val="GHEA Grapalat"/>
        <family val="3"/>
      </rPr>
      <t>/ԵՆԹԱԿԱՅԱՆՆԵՐ/</t>
    </r>
  </si>
  <si>
    <r>
      <rPr>
        <b/>
        <i/>
        <sz val="8"/>
        <rFont val="GHEA Grapalat"/>
        <family val="3"/>
      </rPr>
      <t xml:space="preserve">Հեղինակային հսկողության </t>
    </r>
    <r>
      <rPr>
        <i/>
        <sz val="8"/>
        <rFont val="GHEA Grapalat"/>
        <family val="3"/>
      </rPr>
      <t>ծառայություն /նիստերի դահլիճ լսարան/</t>
    </r>
  </si>
  <si>
    <r>
      <rPr>
        <b/>
        <i/>
        <sz val="8"/>
        <rFont val="GHEA Grapalat"/>
        <family val="3"/>
      </rPr>
      <t xml:space="preserve">տեխնիկական հսկողության </t>
    </r>
    <r>
      <rPr>
        <i/>
        <sz val="8"/>
        <rFont val="GHEA Grapalat"/>
        <family val="3"/>
      </rPr>
      <t>ծառայություն /նիստերի դահլիճ լսարան/</t>
    </r>
  </si>
  <si>
    <r>
      <t xml:space="preserve">                                              «ՀՀ ոստիկանության կրթահամալիր</t>
    </r>
    <r>
      <rPr>
        <b/>
        <sz val="8"/>
        <rFont val="GHEA Grapalat"/>
        <family val="3"/>
      </rPr>
      <t></t>
    </r>
    <r>
      <rPr>
        <b/>
        <i/>
        <sz val="8"/>
        <rFont val="GHEA Grapalat"/>
        <family val="3"/>
      </rPr>
      <t xml:space="preserve"> ՊՈԱԿ-ի պետ 
                                   ոստիկանության  գնդապետ՝</t>
    </r>
  </si>
  <si>
    <t>___________________Մ.Մուրադյան</t>
  </si>
  <si>
    <t xml:space="preserve">«   օգոստոսի  2022թ. 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</si>
</sst>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"/>
    <numFmt numFmtId="165" formatCode="#,##0.0"/>
    <numFmt numFmtId="166" formatCode="_-* #,##0.000\ _₽_-;\-* #,##0.000\ _₽_-;_-* &quot;-&quot;??\ _₽_-;_-@_-"/>
    <numFmt numFmtId="167" formatCode="#,##0;[Red]#,##0"/>
  </numFmts>
  <fonts count="5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name val="GHEA Grapalat"/>
      <family val="3"/>
    </font>
    <font>
      <b/>
      <i/>
      <u/>
      <sz val="8"/>
      <name val="GHEA Grapalat"/>
      <family val="3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b/>
      <i/>
      <sz val="7"/>
      <name val="GHEA Grapalat"/>
      <family val="3"/>
    </font>
    <font>
      <i/>
      <sz val="6"/>
      <name val="GHEA Grapalat"/>
      <family val="3"/>
    </font>
    <font>
      <b/>
      <i/>
      <sz val="10"/>
      <name val="GHEA Grapalat"/>
      <family val="3"/>
    </font>
    <font>
      <u/>
      <sz val="8"/>
      <name val="GHEA Grapalat"/>
      <family val="3"/>
    </font>
    <font>
      <b/>
      <sz val="9"/>
      <name val="GHEA Grapalat"/>
      <family val="3"/>
    </font>
    <font>
      <sz val="9"/>
      <name val="Calibri"/>
      <family val="2"/>
      <charset val="204"/>
      <scheme val="minor"/>
    </font>
    <font>
      <sz val="5"/>
      <name val="Calibri"/>
      <family val="2"/>
      <charset val="204"/>
      <scheme val="minor"/>
    </font>
    <font>
      <i/>
      <sz val="5"/>
      <name val="GHEA Grapalat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1" fillId="0" borderId="0" applyFont="0" applyFill="0" applyBorder="0" applyAlignment="0" applyProtection="0"/>
  </cellStyleXfs>
  <cellXfs count="272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7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right" vertical="top" wrapText="1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6" fontId="17" fillId="3" borderId="1" xfId="37" applyNumberFormat="1" applyFont="1" applyFill="1" applyBorder="1" applyAlignment="1">
      <alignment horizontal="center" vertical="center" wrapText="1"/>
    </xf>
    <xf numFmtId="165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9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41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2" xfId="0" applyFont="1" applyFill="1" applyBorder="1"/>
    <xf numFmtId="0" fontId="8" fillId="2" borderId="0" xfId="0" applyFont="1" applyFill="1" applyBorder="1" applyAlignment="1">
      <alignment vertical="center"/>
    </xf>
    <xf numFmtId="3" fontId="43" fillId="2" borderId="1" xfId="1" applyNumberFormat="1" applyFont="1" applyFill="1" applyBorder="1" applyAlignment="1">
      <alignment horizontal="center" vertical="center"/>
    </xf>
    <xf numFmtId="166" fontId="43" fillId="2" borderId="1" xfId="37" applyNumberFormat="1" applyFont="1" applyFill="1" applyBorder="1" applyAlignment="1">
      <alignment horizontal="left" vertical="center" wrapText="1"/>
    </xf>
    <xf numFmtId="3" fontId="43" fillId="2" borderId="1" xfId="1" applyNumberFormat="1" applyFont="1" applyFill="1" applyBorder="1" applyAlignment="1">
      <alignment horizontal="center" vertical="center" wrapText="1"/>
    </xf>
    <xf numFmtId="0" fontId="45" fillId="2" borderId="1" xfId="1" applyFont="1" applyFill="1" applyBorder="1" applyAlignment="1">
      <alignment horizontal="left" vertical="center" wrapText="1"/>
    </xf>
    <xf numFmtId="3" fontId="40" fillId="2" borderId="0" xfId="0" applyNumberFormat="1" applyFont="1" applyFill="1" applyBorder="1"/>
    <xf numFmtId="0" fontId="13" fillId="2" borderId="1" xfId="1" applyFont="1" applyFill="1" applyBorder="1" applyAlignment="1">
      <alignment horizontal="left" vertical="center" wrapText="1"/>
    </xf>
    <xf numFmtId="3" fontId="14" fillId="2" borderId="1" xfId="1" applyNumberFormat="1" applyFont="1" applyFill="1" applyBorder="1" applyAlignment="1">
      <alignment horizontal="right" vertical="center" wrapText="1"/>
    </xf>
    <xf numFmtId="0" fontId="47" fillId="2" borderId="0" xfId="0" applyFont="1" applyFill="1"/>
    <xf numFmtId="0" fontId="9" fillId="2" borderId="1" xfId="1" applyFont="1" applyFill="1" applyBorder="1" applyAlignment="1">
      <alignment horizontal="center" vertical="center" wrapText="1"/>
    </xf>
    <xf numFmtId="165" fontId="43" fillId="2" borderId="1" xfId="1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48" fillId="2" borderId="0" xfId="0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wrapText="1"/>
    </xf>
    <xf numFmtId="0" fontId="9" fillId="2" borderId="1" xfId="1" applyFont="1" applyFill="1" applyBorder="1" applyAlignment="1">
      <alignment horizontal="left"/>
    </xf>
    <xf numFmtId="3" fontId="8" fillId="2" borderId="0" xfId="0" applyNumberFormat="1" applyFont="1" applyFill="1"/>
    <xf numFmtId="0" fontId="17" fillId="2" borderId="0" xfId="1" applyFont="1" applyFill="1" applyBorder="1" applyAlignment="1">
      <alignment horizontal="left" vertical="center" wrapText="1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13" fillId="2" borderId="0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right" wrapText="1"/>
    </xf>
    <xf numFmtId="0" fontId="14" fillId="2" borderId="0" xfId="1" applyFont="1" applyFill="1" applyBorder="1" applyAlignment="1">
      <alignment horizontal="right"/>
    </xf>
    <xf numFmtId="0" fontId="44" fillId="2" borderId="0" xfId="1" applyFont="1" applyFill="1" applyBorder="1" applyAlignment="1">
      <alignment horizontal="right" vertical="center"/>
    </xf>
    <xf numFmtId="0" fontId="41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41" fillId="2" borderId="5" xfId="1" applyFont="1" applyFill="1" applyBorder="1" applyAlignment="1">
      <alignment horizontal="center" vertical="center"/>
    </xf>
    <xf numFmtId="0" fontId="41" fillId="2" borderId="6" xfId="1" applyFont="1" applyFill="1" applyBorder="1" applyAlignment="1">
      <alignment horizontal="center" vertical="center"/>
    </xf>
    <xf numFmtId="0" fontId="41" fillId="2" borderId="7" xfId="1" applyFont="1" applyFill="1" applyBorder="1" applyAlignment="1">
      <alignment horizontal="center" vertical="center"/>
    </xf>
    <xf numFmtId="0" fontId="46" fillId="2" borderId="5" xfId="1" applyNumberFormat="1" applyFont="1" applyFill="1" applyBorder="1" applyAlignment="1">
      <alignment horizontal="center" vertical="center" wrapText="1"/>
    </xf>
    <xf numFmtId="0" fontId="46" fillId="2" borderId="6" xfId="1" applyNumberFormat="1" applyFont="1" applyFill="1" applyBorder="1" applyAlignment="1">
      <alignment horizontal="center" vertical="center" wrapText="1"/>
    </xf>
    <xf numFmtId="0" fontId="46" fillId="2" borderId="7" xfId="1" applyNumberFormat="1" applyFont="1" applyFill="1" applyBorder="1" applyAlignment="1">
      <alignment horizontal="center" vertical="center" wrapText="1"/>
    </xf>
    <xf numFmtId="0" fontId="46" fillId="2" borderId="5" xfId="1" applyFont="1" applyFill="1" applyBorder="1" applyAlignment="1">
      <alignment horizontal="center" vertical="center" wrapText="1"/>
    </xf>
    <xf numFmtId="0" fontId="46" fillId="2" borderId="6" xfId="1" applyFont="1" applyFill="1" applyBorder="1" applyAlignment="1">
      <alignment horizontal="center" vertical="center" wrapText="1"/>
    </xf>
    <xf numFmtId="0" fontId="46" fillId="2" borderId="7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left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3" fontId="14" fillId="2" borderId="8" xfId="1" applyNumberFormat="1" applyFont="1" applyFill="1" applyBorder="1" applyAlignment="1">
      <alignment horizontal="center" vertical="center" wrapText="1"/>
    </xf>
    <xf numFmtId="3" fontId="14" fillId="2" borderId="9" xfId="1" applyNumberFormat="1" applyFont="1" applyFill="1" applyBorder="1" applyAlignment="1">
      <alignment horizontal="center" vertical="center" wrapText="1"/>
    </xf>
  </cellXfs>
  <cellStyles count="38">
    <cellStyle name="Comma" xfId="37" builtinId="3"/>
    <cellStyle name="Comma 2 65" xfId="8"/>
    <cellStyle name="Normal" xfId="0" builtinId="0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282</xdr:row>
      <xdr:rowOff>117231</xdr:rowOff>
    </xdr:from>
    <xdr:ext cx="184731" cy="280205"/>
    <xdr:sp macro="" textlink="">
      <xdr:nvSpPr>
        <xdr:cNvPr id="2" name="TextBox 1"/>
        <xdr:cNvSpPr txBox="1"/>
      </xdr:nvSpPr>
      <xdr:spPr>
        <a:xfrm>
          <a:off x="1902802" y="7200240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78"/>
    <col min="8" max="8" width="13.85546875" style="60"/>
    <col min="9" max="16384" width="13.85546875" style="43"/>
  </cols>
  <sheetData>
    <row r="1" spans="1:10" ht="21" customHeight="1">
      <c r="A1" s="41"/>
      <c r="B1" s="42"/>
      <c r="C1" s="216" t="s">
        <v>0</v>
      </c>
      <c r="D1" s="216"/>
      <c r="E1" s="216"/>
      <c r="F1" s="216"/>
      <c r="G1" s="216"/>
      <c r="H1" s="53"/>
    </row>
    <row r="2" spans="1:10" ht="9.75" hidden="1" customHeight="1">
      <c r="A2" s="217" t="s">
        <v>586</v>
      </c>
      <c r="B2" s="217"/>
      <c r="C2" s="217"/>
      <c r="D2" s="217"/>
      <c r="E2" s="217"/>
      <c r="F2" s="217"/>
      <c r="G2" s="217"/>
      <c r="H2" s="53"/>
    </row>
    <row r="3" spans="1:10" ht="25.5" customHeight="1">
      <c r="A3" s="217"/>
      <c r="B3" s="217"/>
      <c r="C3" s="217"/>
      <c r="D3" s="217"/>
      <c r="E3" s="217"/>
      <c r="F3" s="217"/>
      <c r="G3" s="217"/>
      <c r="H3" s="53"/>
    </row>
    <row r="4" spans="1:10" ht="23.25" customHeight="1">
      <c r="A4" s="218" t="s">
        <v>1</v>
      </c>
      <c r="B4" s="218"/>
      <c r="C4" s="218"/>
      <c r="D4" s="218"/>
      <c r="E4" s="218"/>
      <c r="F4" s="218"/>
      <c r="G4" s="218"/>
      <c r="H4" s="53"/>
    </row>
    <row r="5" spans="1:10" ht="20.25" customHeight="1">
      <c r="A5" s="44"/>
      <c r="B5" s="45" t="s">
        <v>2</v>
      </c>
      <c r="C5" s="219" t="s">
        <v>726</v>
      </c>
      <c r="D5" s="219"/>
      <c r="E5" s="219"/>
      <c r="F5" s="219"/>
      <c r="G5" s="219"/>
      <c r="H5" s="53"/>
    </row>
    <row r="6" spans="1:10" ht="24" customHeight="1">
      <c r="A6" s="220" t="s">
        <v>646</v>
      </c>
      <c r="B6" s="220"/>
      <c r="C6" s="220"/>
      <c r="D6" s="220"/>
      <c r="E6" s="220"/>
      <c r="F6" s="220"/>
      <c r="G6" s="220"/>
      <c r="H6" s="53"/>
    </row>
    <row r="7" spans="1:10" ht="18" customHeight="1">
      <c r="A7" s="221" t="s">
        <v>587</v>
      </c>
      <c r="B7" s="221"/>
      <c r="C7" s="221"/>
      <c r="D7" s="221"/>
      <c r="E7" s="221"/>
      <c r="F7" s="221"/>
      <c r="G7" s="221"/>
      <c r="H7" s="53"/>
    </row>
    <row r="8" spans="1:10" ht="12.75" customHeight="1">
      <c r="A8" s="221" t="s">
        <v>588</v>
      </c>
      <c r="B8" s="221"/>
      <c r="C8" s="221"/>
      <c r="D8" s="221"/>
      <c r="E8" s="221"/>
      <c r="F8" s="221"/>
      <c r="G8" s="221"/>
      <c r="H8" s="53"/>
    </row>
    <row r="9" spans="1:10" ht="15.75" customHeight="1">
      <c r="A9" s="221" t="s">
        <v>589</v>
      </c>
      <c r="B9" s="221"/>
      <c r="C9" s="221"/>
      <c r="D9" s="221"/>
      <c r="E9" s="221"/>
      <c r="F9" s="221"/>
      <c r="G9" s="221"/>
      <c r="H9" s="53"/>
    </row>
    <row r="10" spans="1:10" ht="19.5" customHeight="1">
      <c r="A10" s="215" t="s">
        <v>590</v>
      </c>
      <c r="B10" s="215"/>
      <c r="C10" s="215"/>
      <c r="D10" s="215"/>
      <c r="E10" s="215"/>
      <c r="F10" s="215"/>
      <c r="G10" s="215"/>
      <c r="H10" s="53"/>
    </row>
    <row r="11" spans="1:10" ht="14.25" customHeight="1">
      <c r="A11" s="215" t="s">
        <v>591</v>
      </c>
      <c r="B11" s="215"/>
      <c r="C11" s="215"/>
      <c r="D11" s="215"/>
      <c r="E11" s="215"/>
      <c r="F11" s="215"/>
      <c r="G11" s="215"/>
      <c r="H11" s="53"/>
    </row>
    <row r="12" spans="1:10" ht="14.25" customHeight="1">
      <c r="A12" s="215" t="s">
        <v>592</v>
      </c>
      <c r="B12" s="215"/>
      <c r="C12" s="215"/>
      <c r="D12" s="215"/>
      <c r="E12" s="215"/>
      <c r="F12" s="215"/>
      <c r="G12" s="215"/>
      <c r="H12" s="53"/>
    </row>
    <row r="13" spans="1:10" ht="15" customHeight="1">
      <c r="A13" s="215" t="s">
        <v>593</v>
      </c>
      <c r="B13" s="215"/>
      <c r="C13" s="215"/>
      <c r="D13" s="215"/>
      <c r="E13" s="215"/>
      <c r="F13" s="215"/>
      <c r="G13" s="215"/>
      <c r="H13" s="53"/>
    </row>
    <row r="14" spans="1:10" ht="16.5" customHeight="1">
      <c r="A14" s="215" t="s">
        <v>3</v>
      </c>
      <c r="B14" s="215"/>
      <c r="C14" s="215"/>
      <c r="D14" s="215"/>
      <c r="E14" s="215"/>
      <c r="F14" s="215"/>
      <c r="G14" s="215"/>
      <c r="H14" s="53"/>
    </row>
    <row r="15" spans="1:10" ht="18.75" customHeight="1">
      <c r="A15" s="231" t="s">
        <v>4</v>
      </c>
      <c r="B15" s="232"/>
      <c r="C15" s="231" t="s">
        <v>5</v>
      </c>
      <c r="D15" s="231" t="s">
        <v>6</v>
      </c>
      <c r="E15" s="231" t="s">
        <v>7</v>
      </c>
      <c r="F15" s="231" t="s">
        <v>8</v>
      </c>
      <c r="G15" s="235" t="s">
        <v>9</v>
      </c>
      <c r="H15" s="53"/>
    </row>
    <row r="16" spans="1:10" ht="74.25" customHeight="1">
      <c r="A16" s="79" t="s">
        <v>10</v>
      </c>
      <c r="B16" s="79" t="s">
        <v>11</v>
      </c>
      <c r="C16" s="233"/>
      <c r="D16" s="234"/>
      <c r="E16" s="234"/>
      <c r="F16" s="234"/>
      <c r="G16" s="236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237" t="s">
        <v>124</v>
      </c>
      <c r="B18" s="237"/>
      <c r="C18" s="237"/>
      <c r="D18" s="237"/>
      <c r="E18" s="237"/>
      <c r="F18" s="237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7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7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7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7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7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7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7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7">
        <f t="shared" si="0"/>
        <v>1674900</v>
      </c>
      <c r="H29" s="53" t="s">
        <v>696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7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7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7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7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7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7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7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7">
        <f t="shared" si="0"/>
        <v>1750000</v>
      </c>
      <c r="H37" s="53"/>
    </row>
    <row r="38" spans="1:8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7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7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61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7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7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7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7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7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7">
        <f t="shared" si="0"/>
        <v>72000</v>
      </c>
      <c r="H52" s="53" t="s">
        <v>788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7">
        <f t="shared" si="0"/>
        <v>873000</v>
      </c>
      <c r="H56" s="53" t="s">
        <v>788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7">
        <f t="shared" si="0"/>
        <v>540000</v>
      </c>
      <c r="H62" s="92" t="s">
        <v>788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7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7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7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62" t="s">
        <v>779</v>
      </c>
      <c r="C80" s="104" t="s">
        <v>26</v>
      </c>
      <c r="D80" s="163" t="s">
        <v>25</v>
      </c>
      <c r="E80" s="105">
        <v>8000</v>
      </c>
      <c r="F80" s="164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75" t="s">
        <v>231</v>
      </c>
      <c r="B85" s="176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7" t="s">
        <v>297</v>
      </c>
      <c r="B86" s="176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7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832</v>
      </c>
      <c r="C93" s="95" t="s">
        <v>26</v>
      </c>
      <c r="D93" s="95" t="s">
        <v>25</v>
      </c>
      <c r="E93" s="87">
        <v>12487.5</v>
      </c>
      <c r="F93" s="87">
        <v>40</v>
      </c>
      <c r="G93" s="187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7">
        <f t="shared" si="0"/>
        <v>600000</v>
      </c>
      <c r="H94" s="99" t="s">
        <v>687</v>
      </c>
    </row>
    <row r="95" spans="1:10" ht="20.100000000000001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7">
        <f t="shared" si="0"/>
        <v>25200</v>
      </c>
      <c r="H95" s="92" t="s">
        <v>687</v>
      </c>
    </row>
    <row r="96" spans="1:10" ht="20.100000000000001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7">
        <f t="shared" ref="G96:G160" si="1">E96*F96</f>
        <v>7650</v>
      </c>
      <c r="H96" s="92" t="s">
        <v>687</v>
      </c>
    </row>
    <row r="97" spans="1:8" ht="20.100000000000001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7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7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7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7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7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7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7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7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7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7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7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7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819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7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7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7">
        <f t="shared" si="1"/>
        <v>12000</v>
      </c>
      <c r="H115" s="92" t="s">
        <v>687</v>
      </c>
    </row>
    <row r="116" spans="1:12" ht="26.25" customHeight="1">
      <c r="A116" s="138" t="s">
        <v>820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7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7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7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7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7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7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7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7">
        <f t="shared" si="1"/>
        <v>6000</v>
      </c>
      <c r="H124" s="92" t="s">
        <v>687</v>
      </c>
    </row>
    <row r="125" spans="1:12" ht="20.100000000000001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7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7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7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7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7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7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7">
        <f t="shared" si="1"/>
        <v>163200</v>
      </c>
      <c r="H131" s="92" t="s">
        <v>687</v>
      </c>
    </row>
    <row r="132" spans="1:9" ht="20.100000000000001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7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7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7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7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7">
        <f t="shared" si="1"/>
        <v>142200</v>
      </c>
      <c r="H136" s="92" t="s">
        <v>687</v>
      </c>
    </row>
    <row r="137" spans="1:9" ht="39.6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7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867</v>
      </c>
      <c r="B151" s="188" t="s">
        <v>868</v>
      </c>
      <c r="C151" s="126" t="s">
        <v>13</v>
      </c>
      <c r="D151" s="189" t="s">
        <v>25</v>
      </c>
      <c r="E151" s="127">
        <v>500</v>
      </c>
      <c r="F151" s="190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65" t="s">
        <v>834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816</v>
      </c>
      <c r="B185" s="31" t="s">
        <v>846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9"/>
      <c r="I185" s="180"/>
    </row>
    <row r="186" spans="1:9" ht="45" customHeight="1">
      <c r="A186" s="34" t="s">
        <v>817</v>
      </c>
      <c r="B186" s="31" t="s">
        <v>847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9"/>
      <c r="I186" s="180"/>
    </row>
    <row r="187" spans="1:9" ht="41.25" customHeight="1">
      <c r="A187" s="34" t="s">
        <v>796</v>
      </c>
      <c r="B187" s="31" t="s">
        <v>848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9"/>
      <c r="I187" s="180"/>
    </row>
    <row r="188" spans="1:9" ht="28.5" customHeight="1">
      <c r="A188" s="34" t="s">
        <v>797</v>
      </c>
      <c r="B188" s="31" t="s">
        <v>812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849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831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850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810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815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851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852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853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799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854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804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855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856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857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792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824</v>
      </c>
      <c r="B204" s="31" t="s">
        <v>807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825</v>
      </c>
      <c r="B205" s="103" t="s">
        <v>826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858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859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860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861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862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809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863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>
      <c r="A213" s="141">
        <v>33621270</v>
      </c>
      <c r="B213" s="31" t="s">
        <v>864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795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7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7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7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7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7">
        <f t="shared" si="2"/>
        <v>144000</v>
      </c>
      <c r="H224" s="53"/>
    </row>
    <row r="225" spans="1:8" ht="20.100000000000001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7">
        <f t="shared" si="2"/>
        <v>420000</v>
      </c>
      <c r="H225" s="53" t="s">
        <v>798</v>
      </c>
    </row>
    <row r="226" spans="1:8" ht="20.100000000000001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7">
        <f t="shared" si="2"/>
        <v>480000</v>
      </c>
      <c r="H226" s="53"/>
    </row>
    <row r="227" spans="1:8" ht="20.100000000000001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7">
        <f t="shared" si="2"/>
        <v>36000</v>
      </c>
      <c r="H227" s="53"/>
    </row>
    <row r="228" spans="1:8" ht="20.100000000000001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7">
        <f t="shared" ref="G228:G297" si="3">E228*F228</f>
        <v>45000</v>
      </c>
      <c r="H228" s="53"/>
    </row>
    <row r="229" spans="1:8" ht="20.100000000000001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866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7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7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7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7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7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7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7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7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7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7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7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7">
        <f t="shared" si="3"/>
        <v>48000</v>
      </c>
      <c r="H282" s="117" t="s">
        <v>696</v>
      </c>
    </row>
    <row r="283" spans="1:8" ht="20.100000000000001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7">
        <f t="shared" si="3"/>
        <v>310000</v>
      </c>
      <c r="H283" s="92" t="s">
        <v>687</v>
      </c>
    </row>
    <row r="284" spans="1:8" ht="20.100000000000001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7">
        <f t="shared" si="3"/>
        <v>265000</v>
      </c>
      <c r="H284" s="92" t="s">
        <v>687</v>
      </c>
    </row>
    <row r="285" spans="1:8" ht="20.100000000000001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7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7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7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7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7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7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7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7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7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7">
        <f t="shared" si="3"/>
        <v>36000</v>
      </c>
      <c r="H295" s="92" t="s">
        <v>687</v>
      </c>
    </row>
    <row r="296" spans="1:8" ht="20.4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7">
        <f t="shared" si="3"/>
        <v>45000</v>
      </c>
      <c r="H296" s="92" t="s">
        <v>687</v>
      </c>
    </row>
    <row r="297" spans="1:8" ht="20.4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4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827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4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7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7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7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7">
        <f t="shared" si="4"/>
        <v>83400</v>
      </c>
      <c r="H303" s="92" t="s">
        <v>687</v>
      </c>
    </row>
    <row r="304" spans="1:8" ht="27.6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7">
        <f t="shared" si="4"/>
        <v>24000</v>
      </c>
      <c r="H304" s="92" t="s">
        <v>687</v>
      </c>
    </row>
    <row r="305" spans="1:8" ht="27.6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7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7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7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7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7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7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7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7">
        <f t="shared" si="5"/>
        <v>22000</v>
      </c>
      <c r="H378" s="92"/>
    </row>
    <row r="379" spans="1:8" ht="21" customHeight="1">
      <c r="A379" s="222" t="s">
        <v>125</v>
      </c>
      <c r="B379" s="223"/>
      <c r="C379" s="223"/>
      <c r="D379" s="223"/>
      <c r="E379" s="223"/>
      <c r="F379" s="224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7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7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7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7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8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9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225" t="s">
        <v>127</v>
      </c>
      <c r="B449" s="226"/>
      <c r="C449" s="226"/>
      <c r="D449" s="226"/>
      <c r="E449" s="226"/>
      <c r="F449" s="227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6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822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821</v>
      </c>
      <c r="B469" s="8" t="s">
        <v>822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70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833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228" t="s">
        <v>128</v>
      </c>
      <c r="B509" s="229"/>
      <c r="C509" s="229"/>
      <c r="D509" s="229"/>
      <c r="E509" s="229"/>
      <c r="F509" s="230"/>
      <c r="G509" s="73">
        <f>SUM(G19:G508)</f>
        <v>270130999.10000002</v>
      </c>
      <c r="H509" s="53"/>
      <c r="I509" s="171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220" t="s">
        <v>727</v>
      </c>
      <c r="B1" s="220"/>
      <c r="C1" s="220"/>
      <c r="D1" s="220"/>
      <c r="E1" s="220"/>
      <c r="F1" s="220"/>
      <c r="G1" s="220"/>
      <c r="H1" s="53"/>
    </row>
    <row r="2" spans="1:10" ht="28.5" customHeight="1">
      <c r="A2" s="240"/>
      <c r="B2" s="240"/>
      <c r="C2" s="240"/>
      <c r="D2" s="240"/>
      <c r="E2" s="240"/>
      <c r="F2" s="240"/>
      <c r="G2" s="240"/>
      <c r="H2" s="53"/>
    </row>
    <row r="3" spans="1:10" ht="18.75" customHeight="1">
      <c r="A3" s="231" t="s">
        <v>4</v>
      </c>
      <c r="B3" s="232"/>
      <c r="C3" s="231" t="s">
        <v>5</v>
      </c>
      <c r="D3" s="231" t="s">
        <v>6</v>
      </c>
      <c r="E3" s="231" t="s">
        <v>7</v>
      </c>
      <c r="F3" s="231" t="s">
        <v>8</v>
      </c>
      <c r="G3" s="235" t="s">
        <v>9</v>
      </c>
      <c r="H3" s="53"/>
    </row>
    <row r="4" spans="1:10" ht="74.25" customHeight="1">
      <c r="A4" s="84" t="s">
        <v>10</v>
      </c>
      <c r="B4" s="84" t="s">
        <v>11</v>
      </c>
      <c r="C4" s="233"/>
      <c r="D4" s="234"/>
      <c r="E4" s="234"/>
      <c r="F4" s="234"/>
      <c r="G4" s="236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237" t="s">
        <v>124</v>
      </c>
      <c r="B6" s="237"/>
      <c r="C6" s="237"/>
      <c r="D6" s="237"/>
      <c r="E6" s="237"/>
      <c r="F6" s="237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4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4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4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85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4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4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85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866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867</v>
      </c>
      <c r="B34" s="29" t="s">
        <v>868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231" t="s">
        <v>128</v>
      </c>
      <c r="B44" s="231"/>
      <c r="C44" s="231"/>
      <c r="D44" s="231"/>
      <c r="E44" s="231"/>
      <c r="F44" s="231"/>
      <c r="G44" s="73">
        <f>SUM(G7:G43)</f>
        <v>24970000</v>
      </c>
      <c r="H44" s="74">
        <v>23215600</v>
      </c>
      <c r="I44" s="40"/>
      <c r="J44" s="186">
        <f>G44-H44</f>
        <v>1754400</v>
      </c>
    </row>
    <row r="45" spans="1:10" ht="15" customHeight="1"/>
    <row r="46" spans="1:10" ht="15" customHeight="1">
      <c r="A46" s="238" t="s">
        <v>728</v>
      </c>
      <c r="B46" s="239"/>
      <c r="C46" s="239"/>
      <c r="D46" s="239"/>
      <c r="E46" s="239"/>
      <c r="F46" s="239"/>
      <c r="G46" s="239"/>
    </row>
    <row r="47" spans="1:10" ht="15" customHeight="1">
      <c r="A47" s="239"/>
      <c r="B47" s="239"/>
      <c r="C47" s="239"/>
      <c r="D47" s="239"/>
      <c r="E47" s="239"/>
      <c r="F47" s="239"/>
      <c r="G47" s="239"/>
    </row>
    <row r="48" spans="1:10" ht="25.5" customHeight="1">
      <c r="A48" s="239"/>
      <c r="B48" s="239"/>
      <c r="C48" s="239"/>
      <c r="D48" s="239"/>
      <c r="E48" s="239"/>
      <c r="F48" s="239"/>
      <c r="G48" s="239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78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241" t="s">
        <v>789</v>
      </c>
      <c r="B1" s="242"/>
      <c r="C1" s="242"/>
      <c r="D1" s="242"/>
      <c r="E1" s="242"/>
      <c r="F1" s="242"/>
      <c r="G1" s="242"/>
    </row>
    <row r="2" spans="1:8" ht="25.5" customHeight="1">
      <c r="A2" s="13" t="s">
        <v>762</v>
      </c>
      <c r="B2" s="178" t="s">
        <v>763</v>
      </c>
      <c r="C2" s="128" t="s">
        <v>26</v>
      </c>
      <c r="D2" s="10" t="s">
        <v>62</v>
      </c>
      <c r="E2" s="156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8" t="s">
        <v>765</v>
      </c>
      <c r="C3" s="128" t="s">
        <v>26</v>
      </c>
      <c r="D3" s="10" t="s">
        <v>62</v>
      </c>
      <c r="E3" s="156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8" t="s">
        <v>767</v>
      </c>
      <c r="C4" s="128" t="s">
        <v>26</v>
      </c>
      <c r="D4" s="10" t="s">
        <v>62</v>
      </c>
      <c r="E4" s="156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60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60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60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836</v>
      </c>
      <c r="C33" s="9" t="s">
        <v>26</v>
      </c>
      <c r="D33" s="9" t="s">
        <v>18</v>
      </c>
      <c r="E33" s="156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835</v>
      </c>
      <c r="B37" s="8" t="s">
        <v>837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838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842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843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844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231" t="s">
        <v>128</v>
      </c>
      <c r="B44" s="231"/>
      <c r="C44" s="231"/>
      <c r="D44" s="231"/>
      <c r="E44" s="231"/>
      <c r="F44" s="231"/>
      <c r="G44" s="73">
        <f>SUM(G2:G43)</f>
        <v>43026500</v>
      </c>
      <c r="H44" s="173"/>
      <c r="I44" s="172"/>
      <c r="J44" s="172"/>
    </row>
    <row r="45" spans="1:10" ht="15" customHeight="1">
      <c r="I45" s="173"/>
    </row>
    <row r="46" spans="1:10" ht="15" customHeight="1">
      <c r="I46" s="172"/>
    </row>
    <row r="47" spans="1:10" ht="25.5" customHeight="1">
      <c r="H47" s="173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84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243" t="s">
        <v>845</v>
      </c>
      <c r="B1" s="244"/>
      <c r="C1" s="244"/>
      <c r="D1" s="244"/>
      <c r="E1" s="244"/>
      <c r="F1" s="244"/>
      <c r="G1" s="244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81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865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866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74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867</v>
      </c>
      <c r="B11" s="29" t="s">
        <v>868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816</v>
      </c>
      <c r="B14" s="8" t="s">
        <v>800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817</v>
      </c>
      <c r="B15" s="8" t="s">
        <v>818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796</v>
      </c>
      <c r="B16" s="8" t="s">
        <v>811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797</v>
      </c>
      <c r="B17" s="8" t="s">
        <v>812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801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831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814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810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815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813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790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805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799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791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804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802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806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830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792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824</v>
      </c>
      <c r="B33" s="8" t="s">
        <v>807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825</v>
      </c>
      <c r="B34" s="8" t="s">
        <v>826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828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829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793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808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794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809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839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803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795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827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841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7" t="s">
        <v>25</v>
      </c>
      <c r="E58" s="2">
        <v>8000</v>
      </c>
      <c r="F58" s="158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819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820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83" customFormat="1" ht="24" customHeight="1">
      <c r="A64" s="245" t="s">
        <v>128</v>
      </c>
      <c r="B64" s="245"/>
      <c r="C64" s="245"/>
      <c r="D64" s="245"/>
      <c r="E64" s="245"/>
      <c r="F64" s="245"/>
      <c r="G64" s="182">
        <f>SUM(G2:G63)</f>
        <v>23340604.5</v>
      </c>
      <c r="H64" s="1"/>
      <c r="I64" s="1"/>
    </row>
    <row r="65" spans="1:9" s="183" customFormat="1" ht="24" customHeight="1">
      <c r="A65" s="1"/>
      <c r="B65" s="1"/>
      <c r="C65" s="1"/>
      <c r="D65" s="1"/>
      <c r="E65" s="1"/>
      <c r="F65" s="1"/>
      <c r="G65" s="184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246" t="s">
        <v>770</v>
      </c>
      <c r="B1" s="247"/>
      <c r="C1" s="247"/>
      <c r="D1" s="247"/>
      <c r="E1" s="247"/>
      <c r="F1" s="247"/>
      <c r="G1" s="247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840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231" t="s">
        <v>128</v>
      </c>
      <c r="B46" s="231"/>
      <c r="C46" s="231"/>
      <c r="D46" s="231"/>
      <c r="E46" s="231"/>
      <c r="F46" s="231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738"/>
  <sheetViews>
    <sheetView tabSelected="1" topLeftCell="A356" zoomScale="130" zoomScaleNormal="130" workbookViewId="0">
      <selection sqref="A1:G364"/>
    </sheetView>
  </sheetViews>
  <sheetFormatPr defaultColWidth="8.85546875" defaultRowHeight="26.25" customHeight="1"/>
  <cols>
    <col min="1" max="1" width="11.28515625" style="1" customWidth="1"/>
    <col min="2" max="2" width="26.7109375" style="1" customWidth="1"/>
    <col min="3" max="3" width="8.140625" style="1" customWidth="1"/>
    <col min="4" max="4" width="7.85546875" style="1" customWidth="1"/>
    <col min="5" max="5" width="9.42578125" style="1" customWidth="1"/>
    <col min="6" max="6" width="12.28515625" style="1" customWidth="1"/>
    <col min="7" max="7" width="14.85546875" style="200" customWidth="1"/>
    <col min="8" max="8" width="14.7109375" style="183" customWidth="1"/>
    <col min="9" max="9" width="9.5703125" style="1" bestFit="1" customWidth="1"/>
    <col min="10" max="16384" width="8.85546875" style="1"/>
  </cols>
  <sheetData>
    <row r="1" spans="1:7" ht="24.75" customHeight="1">
      <c r="A1" s="151"/>
      <c r="B1" s="152"/>
      <c r="C1" s="249" t="s">
        <v>1024</v>
      </c>
      <c r="D1" s="249"/>
      <c r="E1" s="249"/>
      <c r="F1" s="249"/>
      <c r="G1" s="249"/>
    </row>
    <row r="2" spans="1:7" ht="12.75" customHeight="1">
      <c r="A2" s="250" t="s">
        <v>1125</v>
      </c>
      <c r="B2" s="250"/>
      <c r="C2" s="250"/>
      <c r="D2" s="250"/>
      <c r="E2" s="250"/>
      <c r="F2" s="250"/>
      <c r="G2" s="250"/>
    </row>
    <row r="3" spans="1:7" ht="15.75" customHeight="1">
      <c r="A3" s="250"/>
      <c r="B3" s="250"/>
      <c r="C3" s="250"/>
      <c r="D3" s="250"/>
      <c r="E3" s="250"/>
      <c r="F3" s="250"/>
      <c r="G3" s="250"/>
    </row>
    <row r="4" spans="1:7" ht="15" customHeight="1">
      <c r="A4" s="251" t="s">
        <v>1126</v>
      </c>
      <c r="B4" s="251"/>
      <c r="C4" s="251"/>
      <c r="D4" s="251"/>
      <c r="E4" s="251"/>
      <c r="F4" s="251"/>
      <c r="G4" s="251"/>
    </row>
    <row r="5" spans="1:7" ht="17.25" customHeight="1">
      <c r="A5" s="153"/>
      <c r="B5" s="154" t="s">
        <v>2</v>
      </c>
      <c r="C5" s="252" t="s">
        <v>1127</v>
      </c>
      <c r="D5" s="252"/>
      <c r="E5" s="252"/>
      <c r="F5" s="252"/>
      <c r="G5" s="252"/>
    </row>
    <row r="6" spans="1:7" ht="25.5" customHeight="1">
      <c r="A6" s="253" t="s">
        <v>927</v>
      </c>
      <c r="B6" s="253"/>
      <c r="C6" s="253"/>
      <c r="D6" s="253"/>
      <c r="E6" s="253"/>
      <c r="F6" s="253"/>
      <c r="G6" s="253"/>
    </row>
    <row r="7" spans="1:7" ht="18.75" customHeight="1">
      <c r="A7" s="254" t="s">
        <v>926</v>
      </c>
      <c r="B7" s="254"/>
      <c r="C7" s="254"/>
      <c r="D7" s="254"/>
      <c r="E7" s="254"/>
      <c r="F7" s="254"/>
      <c r="G7" s="254"/>
    </row>
    <row r="8" spans="1:7" ht="15" customHeight="1">
      <c r="A8" s="254" t="s">
        <v>782</v>
      </c>
      <c r="B8" s="254"/>
      <c r="C8" s="254"/>
      <c r="D8" s="254"/>
      <c r="E8" s="254"/>
      <c r="F8" s="254"/>
      <c r="G8" s="254"/>
    </row>
    <row r="9" spans="1:7" ht="15.75" customHeight="1">
      <c r="A9" s="254" t="s">
        <v>783</v>
      </c>
      <c r="B9" s="254"/>
      <c r="C9" s="254"/>
      <c r="D9" s="254"/>
      <c r="E9" s="254"/>
      <c r="F9" s="254"/>
      <c r="G9" s="254"/>
    </row>
    <row r="10" spans="1:7" ht="19.5" customHeight="1">
      <c r="A10" s="248" t="s">
        <v>784</v>
      </c>
      <c r="B10" s="248"/>
      <c r="C10" s="248"/>
      <c r="D10" s="248"/>
      <c r="E10" s="248"/>
      <c r="F10" s="248"/>
      <c r="G10" s="248"/>
    </row>
    <row r="11" spans="1:7" ht="12" customHeight="1">
      <c r="A11" s="248" t="s">
        <v>785</v>
      </c>
      <c r="B11" s="248"/>
      <c r="C11" s="248"/>
      <c r="D11" s="248"/>
      <c r="E11" s="248"/>
      <c r="F11" s="248"/>
      <c r="G11" s="248"/>
    </row>
    <row r="12" spans="1:7" ht="13.5" customHeight="1">
      <c r="A12" s="248" t="s">
        <v>786</v>
      </c>
      <c r="B12" s="248"/>
      <c r="C12" s="248"/>
      <c r="D12" s="248"/>
      <c r="E12" s="248"/>
      <c r="F12" s="248"/>
      <c r="G12" s="248"/>
    </row>
    <row r="13" spans="1:7" ht="10.5" customHeight="1">
      <c r="A13" s="248" t="s">
        <v>787</v>
      </c>
      <c r="B13" s="248"/>
      <c r="C13" s="248"/>
      <c r="D13" s="248"/>
      <c r="E13" s="248"/>
      <c r="F13" s="248"/>
      <c r="G13" s="248"/>
    </row>
    <row r="14" spans="1:7" ht="16.5" customHeight="1">
      <c r="A14" s="267" t="s">
        <v>3</v>
      </c>
      <c r="B14" s="267"/>
      <c r="C14" s="267"/>
      <c r="D14" s="267"/>
      <c r="E14" s="267"/>
      <c r="F14" s="267"/>
      <c r="G14" s="267"/>
    </row>
    <row r="15" spans="1:7" ht="26.25" customHeight="1">
      <c r="A15" s="264" t="s">
        <v>4</v>
      </c>
      <c r="B15" s="266"/>
      <c r="C15" s="268" t="s">
        <v>5</v>
      </c>
      <c r="D15" s="268" t="s">
        <v>6</v>
      </c>
      <c r="E15" s="268" t="s">
        <v>7</v>
      </c>
      <c r="F15" s="268" t="s">
        <v>8</v>
      </c>
      <c r="G15" s="270" t="s">
        <v>9</v>
      </c>
    </row>
    <row r="16" spans="1:7" ht="39.75" customHeight="1">
      <c r="A16" s="207" t="s">
        <v>10</v>
      </c>
      <c r="B16" s="207" t="s">
        <v>11</v>
      </c>
      <c r="C16" s="269"/>
      <c r="D16" s="269"/>
      <c r="E16" s="269"/>
      <c r="F16" s="269"/>
      <c r="G16" s="271"/>
    </row>
    <row r="17" spans="1:8" ht="15" customHeight="1">
      <c r="A17" s="209">
        <v>1</v>
      </c>
      <c r="B17" s="132">
        <v>2</v>
      </c>
      <c r="C17" s="132">
        <v>3</v>
      </c>
      <c r="D17" s="132">
        <v>4</v>
      </c>
      <c r="E17" s="132">
        <v>5</v>
      </c>
      <c r="F17" s="132">
        <v>6</v>
      </c>
      <c r="G17" s="155">
        <v>7</v>
      </c>
    </row>
    <row r="18" spans="1:8" ht="16.5" customHeight="1">
      <c r="A18" s="255" t="s">
        <v>124</v>
      </c>
      <c r="B18" s="256"/>
      <c r="C18" s="256"/>
      <c r="D18" s="256"/>
      <c r="E18" s="256"/>
      <c r="F18" s="257"/>
      <c r="G18" s="155"/>
    </row>
    <row r="19" spans="1:8" ht="20.100000000000001" customHeight="1">
      <c r="A19" s="191" t="s">
        <v>869</v>
      </c>
      <c r="B19" s="159" t="s">
        <v>223</v>
      </c>
      <c r="C19" s="210" t="s">
        <v>148</v>
      </c>
      <c r="D19" s="10" t="s">
        <v>58</v>
      </c>
      <c r="E19" s="11">
        <v>257</v>
      </c>
      <c r="F19" s="11">
        <v>3500</v>
      </c>
      <c r="G19" s="12">
        <f>E19*F19</f>
        <v>899500</v>
      </c>
    </row>
    <row r="20" spans="1:8" ht="20.100000000000001" customHeight="1">
      <c r="A20" s="191" t="s">
        <v>682</v>
      </c>
      <c r="B20" s="159" t="s">
        <v>223</v>
      </c>
      <c r="C20" s="210" t="s">
        <v>148</v>
      </c>
      <c r="D20" s="10" t="s">
        <v>58</v>
      </c>
      <c r="E20" s="11">
        <v>175</v>
      </c>
      <c r="F20" s="11">
        <v>3500</v>
      </c>
      <c r="G20" s="12">
        <f>E20*F20</f>
        <v>612500</v>
      </c>
    </row>
    <row r="21" spans="1:8" ht="20.100000000000001" customHeight="1">
      <c r="A21" s="191" t="s">
        <v>683</v>
      </c>
      <c r="B21" s="159" t="s">
        <v>223</v>
      </c>
      <c r="C21" s="210" t="s">
        <v>148</v>
      </c>
      <c r="D21" s="10" t="s">
        <v>58</v>
      </c>
      <c r="E21" s="11">
        <v>190</v>
      </c>
      <c r="F21" s="11">
        <v>3000</v>
      </c>
      <c r="G21" s="12">
        <f>E21*F21</f>
        <v>570000</v>
      </c>
    </row>
    <row r="22" spans="1:8" ht="20.100000000000001" customHeight="1">
      <c r="A22" s="191" t="s">
        <v>890</v>
      </c>
      <c r="B22" s="159" t="s">
        <v>870</v>
      </c>
      <c r="C22" s="210" t="s">
        <v>148</v>
      </c>
      <c r="D22" s="10" t="s">
        <v>58</v>
      </c>
      <c r="E22" s="11">
        <v>520</v>
      </c>
      <c r="F22" s="11">
        <v>1500</v>
      </c>
      <c r="G22" s="12">
        <f t="shared" ref="G22:G87" si="0">E22*F22</f>
        <v>780000</v>
      </c>
    </row>
    <row r="23" spans="1:8" ht="20.100000000000001" customHeight="1">
      <c r="A23" s="13" t="s">
        <v>60</v>
      </c>
      <c r="B23" s="159" t="s">
        <v>61</v>
      </c>
      <c r="C23" s="210" t="s">
        <v>13</v>
      </c>
      <c r="D23" s="10" t="s">
        <v>62</v>
      </c>
      <c r="E23" s="11">
        <v>200</v>
      </c>
      <c r="F23" s="11">
        <v>250</v>
      </c>
      <c r="G23" s="12">
        <f t="shared" si="0"/>
        <v>50000</v>
      </c>
    </row>
    <row r="24" spans="1:8" ht="26.1" customHeight="1">
      <c r="A24" s="13" t="s">
        <v>63</v>
      </c>
      <c r="B24" s="159" t="s">
        <v>137</v>
      </c>
      <c r="C24" s="210" t="s">
        <v>13</v>
      </c>
      <c r="D24" s="10" t="s">
        <v>62</v>
      </c>
      <c r="E24" s="11">
        <v>500</v>
      </c>
      <c r="F24" s="11">
        <v>250</v>
      </c>
      <c r="G24" s="12">
        <f t="shared" si="0"/>
        <v>125000</v>
      </c>
    </row>
    <row r="25" spans="1:8" s="193" customFormat="1" ht="26.1" customHeight="1">
      <c r="A25" s="13">
        <v>18211100</v>
      </c>
      <c r="B25" s="212" t="s">
        <v>142</v>
      </c>
      <c r="C25" s="128" t="s">
        <v>26</v>
      </c>
      <c r="D25" s="128" t="s">
        <v>25</v>
      </c>
      <c r="E25" s="156">
        <v>22000</v>
      </c>
      <c r="F25" s="2">
        <v>50</v>
      </c>
      <c r="G25" s="12">
        <f t="shared" si="0"/>
        <v>1100000</v>
      </c>
      <c r="H25" s="195"/>
    </row>
    <row r="26" spans="1:8" s="193" customFormat="1" ht="26.1" customHeight="1">
      <c r="A26" s="13" t="s">
        <v>198</v>
      </c>
      <c r="B26" s="212" t="s">
        <v>200</v>
      </c>
      <c r="C26" s="128" t="s">
        <v>26</v>
      </c>
      <c r="D26" s="128" t="s">
        <v>25</v>
      </c>
      <c r="E26" s="156">
        <v>14000</v>
      </c>
      <c r="F26" s="2">
        <v>300</v>
      </c>
      <c r="G26" s="12">
        <f t="shared" si="0"/>
        <v>4200000</v>
      </c>
      <c r="H26" s="195"/>
    </row>
    <row r="27" spans="1:8" s="193" customFormat="1" ht="26.1" customHeight="1">
      <c r="A27" s="13" t="s">
        <v>199</v>
      </c>
      <c r="B27" s="212" t="s">
        <v>928</v>
      </c>
      <c r="C27" s="128" t="s">
        <v>26</v>
      </c>
      <c r="D27" s="128" t="s">
        <v>25</v>
      </c>
      <c r="E27" s="156">
        <v>15000</v>
      </c>
      <c r="F27" s="2">
        <v>2</v>
      </c>
      <c r="G27" s="12">
        <f t="shared" si="0"/>
        <v>30000</v>
      </c>
      <c r="H27" s="195"/>
    </row>
    <row r="28" spans="1:8" s="193" customFormat="1" ht="26.1" customHeight="1">
      <c r="A28" s="13">
        <v>18231410</v>
      </c>
      <c r="B28" s="159" t="s">
        <v>933</v>
      </c>
      <c r="C28" s="128" t="s">
        <v>26</v>
      </c>
      <c r="D28" s="128" t="s">
        <v>42</v>
      </c>
      <c r="E28" s="11">
        <v>33000</v>
      </c>
      <c r="F28" s="11">
        <v>50</v>
      </c>
      <c r="G28" s="12">
        <f t="shared" si="0"/>
        <v>1650000</v>
      </c>
      <c r="H28" s="195"/>
    </row>
    <row r="29" spans="1:8" s="193" customFormat="1" ht="26.1" customHeight="1">
      <c r="A29" s="13">
        <v>18231210</v>
      </c>
      <c r="B29" s="159" t="s">
        <v>934</v>
      </c>
      <c r="C29" s="128" t="s">
        <v>26</v>
      </c>
      <c r="D29" s="128" t="s">
        <v>42</v>
      </c>
      <c r="E29" s="11">
        <v>30000</v>
      </c>
      <c r="F29" s="11">
        <v>50</v>
      </c>
      <c r="G29" s="12">
        <f t="shared" si="0"/>
        <v>1500000</v>
      </c>
      <c r="H29" s="195"/>
    </row>
    <row r="30" spans="1:8" s="193" customFormat="1" ht="26.1" customHeight="1">
      <c r="A30" s="13" t="s">
        <v>935</v>
      </c>
      <c r="B30" s="159" t="s">
        <v>949</v>
      </c>
      <c r="C30" s="128" t="s">
        <v>26</v>
      </c>
      <c r="D30" s="128" t="s">
        <v>42</v>
      </c>
      <c r="E30" s="11">
        <v>88000</v>
      </c>
      <c r="F30" s="11">
        <v>1</v>
      </c>
      <c r="G30" s="12">
        <f t="shared" si="0"/>
        <v>88000</v>
      </c>
      <c r="H30" s="195"/>
    </row>
    <row r="31" spans="1:8" s="193" customFormat="1" ht="26.1" customHeight="1">
      <c r="A31" s="13">
        <v>18231910</v>
      </c>
      <c r="B31" s="201" t="s">
        <v>929</v>
      </c>
      <c r="C31" s="128" t="s">
        <v>26</v>
      </c>
      <c r="D31" s="128" t="s">
        <v>42</v>
      </c>
      <c r="E31" s="11">
        <v>25500</v>
      </c>
      <c r="F31" s="11">
        <v>300</v>
      </c>
      <c r="G31" s="12">
        <f t="shared" si="0"/>
        <v>7650000</v>
      </c>
      <c r="H31" s="195"/>
    </row>
    <row r="32" spans="1:8" s="193" customFormat="1" ht="38.1" customHeight="1">
      <c r="A32" s="13" t="s">
        <v>130</v>
      </c>
      <c r="B32" s="201" t="s">
        <v>930</v>
      </c>
      <c r="C32" s="128" t="s">
        <v>26</v>
      </c>
      <c r="D32" s="128" t="s">
        <v>42</v>
      </c>
      <c r="E32" s="11">
        <v>17000</v>
      </c>
      <c r="F32" s="11">
        <v>2</v>
      </c>
      <c r="G32" s="12">
        <f t="shared" si="0"/>
        <v>34000</v>
      </c>
      <c r="H32" s="195"/>
    </row>
    <row r="33" spans="1:8" s="193" customFormat="1" ht="38.1" customHeight="1">
      <c r="A33" s="13" t="s">
        <v>131</v>
      </c>
      <c r="B33" s="201" t="s">
        <v>931</v>
      </c>
      <c r="C33" s="128" t="s">
        <v>26</v>
      </c>
      <c r="D33" s="128" t="s">
        <v>42</v>
      </c>
      <c r="E33" s="11">
        <v>12000</v>
      </c>
      <c r="F33" s="11">
        <v>2</v>
      </c>
      <c r="G33" s="12">
        <f t="shared" si="0"/>
        <v>24000</v>
      </c>
      <c r="H33" s="195"/>
    </row>
    <row r="34" spans="1:8" s="193" customFormat="1" ht="26.1" customHeight="1">
      <c r="A34" s="13" t="s">
        <v>132</v>
      </c>
      <c r="B34" s="201" t="s">
        <v>932</v>
      </c>
      <c r="C34" s="128" t="s">
        <v>26</v>
      </c>
      <c r="D34" s="128" t="s">
        <v>42</v>
      </c>
      <c r="E34" s="11">
        <v>11000</v>
      </c>
      <c r="F34" s="11">
        <v>50</v>
      </c>
      <c r="G34" s="12">
        <f t="shared" si="0"/>
        <v>550000</v>
      </c>
      <c r="H34" s="195"/>
    </row>
    <row r="35" spans="1:8" s="193" customFormat="1" ht="20.100000000000001" customHeight="1">
      <c r="A35" s="13">
        <v>18231400</v>
      </c>
      <c r="B35" s="201" t="s">
        <v>936</v>
      </c>
      <c r="C35" s="128" t="s">
        <v>26</v>
      </c>
      <c r="D35" s="128" t="s">
        <v>25</v>
      </c>
      <c r="E35" s="11">
        <v>9800</v>
      </c>
      <c r="F35" s="11">
        <v>300</v>
      </c>
      <c r="G35" s="12">
        <f t="shared" si="0"/>
        <v>2940000</v>
      </c>
      <c r="H35" s="195"/>
    </row>
    <row r="36" spans="1:8" s="193" customFormat="1" ht="20.100000000000001" customHeight="1">
      <c r="A36" s="13">
        <v>18231200</v>
      </c>
      <c r="B36" s="201" t="s">
        <v>937</v>
      </c>
      <c r="C36" s="128" t="s">
        <v>26</v>
      </c>
      <c r="D36" s="128" t="s">
        <v>25</v>
      </c>
      <c r="E36" s="11">
        <v>7000</v>
      </c>
      <c r="F36" s="11">
        <v>50</v>
      </c>
      <c r="G36" s="12">
        <f t="shared" si="0"/>
        <v>350000</v>
      </c>
      <c r="H36" s="195"/>
    </row>
    <row r="37" spans="1:8" s="193" customFormat="1" ht="27" customHeight="1">
      <c r="A37" s="13">
        <v>18341100</v>
      </c>
      <c r="B37" s="201" t="s">
        <v>938</v>
      </c>
      <c r="C37" s="128" t="s">
        <v>26</v>
      </c>
      <c r="D37" s="128" t="s">
        <v>25</v>
      </c>
      <c r="E37" s="11">
        <v>1000</v>
      </c>
      <c r="F37" s="11">
        <v>5</v>
      </c>
      <c r="G37" s="12">
        <f t="shared" si="0"/>
        <v>5000</v>
      </c>
      <c r="H37" s="195"/>
    </row>
    <row r="38" spans="1:8" s="193" customFormat="1" ht="20.25" customHeight="1">
      <c r="A38" s="13" t="s">
        <v>939</v>
      </c>
      <c r="B38" s="201" t="s">
        <v>940</v>
      </c>
      <c r="C38" s="128" t="s">
        <v>26</v>
      </c>
      <c r="D38" s="128" t="s">
        <v>25</v>
      </c>
      <c r="E38" s="11">
        <v>1000</v>
      </c>
      <c r="F38" s="11">
        <v>100</v>
      </c>
      <c r="G38" s="12">
        <f t="shared" si="0"/>
        <v>100000</v>
      </c>
      <c r="H38" s="195"/>
    </row>
    <row r="39" spans="1:8" s="193" customFormat="1" ht="26.25" customHeight="1">
      <c r="A39" s="13">
        <v>18331200</v>
      </c>
      <c r="B39" s="201" t="s">
        <v>397</v>
      </c>
      <c r="C39" s="128" t="s">
        <v>26</v>
      </c>
      <c r="D39" s="128" t="s">
        <v>25</v>
      </c>
      <c r="E39" s="11">
        <v>4300</v>
      </c>
      <c r="F39" s="11">
        <v>300</v>
      </c>
      <c r="G39" s="12">
        <f t="shared" si="0"/>
        <v>1290000</v>
      </c>
      <c r="H39" s="195"/>
    </row>
    <row r="40" spans="1:8" s="193" customFormat="1" ht="26.25" customHeight="1">
      <c r="A40" s="13" t="s">
        <v>45</v>
      </c>
      <c r="B40" s="201" t="s">
        <v>398</v>
      </c>
      <c r="C40" s="128" t="s">
        <v>26</v>
      </c>
      <c r="D40" s="128" t="s">
        <v>25</v>
      </c>
      <c r="E40" s="11">
        <v>4100</v>
      </c>
      <c r="F40" s="11">
        <v>300</v>
      </c>
      <c r="G40" s="12">
        <f t="shared" si="0"/>
        <v>1230000</v>
      </c>
      <c r="H40" s="195"/>
    </row>
    <row r="41" spans="1:8" s="193" customFormat="1" ht="22.5" customHeight="1">
      <c r="A41" s="13" t="s">
        <v>46</v>
      </c>
      <c r="B41" s="201" t="s">
        <v>941</v>
      </c>
      <c r="C41" s="128" t="s">
        <v>26</v>
      </c>
      <c r="D41" s="128" t="s">
        <v>25</v>
      </c>
      <c r="E41" s="11">
        <v>4000</v>
      </c>
      <c r="F41" s="11">
        <v>50</v>
      </c>
      <c r="G41" s="12">
        <f t="shared" si="0"/>
        <v>200000</v>
      </c>
      <c r="H41" s="195"/>
    </row>
    <row r="42" spans="1:8" s="193" customFormat="1" ht="21" customHeight="1">
      <c r="A42" s="13" t="s">
        <v>47</v>
      </c>
      <c r="B42" s="201" t="s">
        <v>942</v>
      </c>
      <c r="C42" s="128" t="s">
        <v>26</v>
      </c>
      <c r="D42" s="128" t="s">
        <v>25</v>
      </c>
      <c r="E42" s="11">
        <v>4000</v>
      </c>
      <c r="F42" s="11">
        <v>50</v>
      </c>
      <c r="G42" s="12">
        <f t="shared" si="0"/>
        <v>200000</v>
      </c>
      <c r="H42" s="195"/>
    </row>
    <row r="43" spans="1:8" s="193" customFormat="1" ht="26.25" customHeight="1">
      <c r="A43" s="13">
        <v>18441100</v>
      </c>
      <c r="B43" s="201" t="s">
        <v>943</v>
      </c>
      <c r="C43" s="128" t="s">
        <v>26</v>
      </c>
      <c r="D43" s="128" t="s">
        <v>25</v>
      </c>
      <c r="E43" s="11">
        <v>7000</v>
      </c>
      <c r="F43" s="11">
        <v>100</v>
      </c>
      <c r="G43" s="12">
        <f t="shared" si="0"/>
        <v>700000</v>
      </c>
      <c r="H43" s="195"/>
    </row>
    <row r="44" spans="1:8" s="193" customFormat="1" ht="26.25" customHeight="1">
      <c r="A44" s="13" t="s">
        <v>49</v>
      </c>
      <c r="B44" s="201" t="s">
        <v>403</v>
      </c>
      <c r="C44" s="128" t="s">
        <v>26</v>
      </c>
      <c r="D44" s="128" t="s">
        <v>25</v>
      </c>
      <c r="E44" s="156">
        <v>5000</v>
      </c>
      <c r="F44" s="2">
        <v>100</v>
      </c>
      <c r="G44" s="12">
        <f t="shared" si="0"/>
        <v>500000</v>
      </c>
      <c r="H44" s="195"/>
    </row>
    <row r="45" spans="1:8" s="193" customFormat="1" ht="18.75" customHeight="1">
      <c r="A45" s="13">
        <v>18421120</v>
      </c>
      <c r="B45" s="201" t="s">
        <v>404</v>
      </c>
      <c r="C45" s="128" t="s">
        <v>26</v>
      </c>
      <c r="D45" s="128" t="s">
        <v>25</v>
      </c>
      <c r="E45" s="11">
        <v>600</v>
      </c>
      <c r="F45" s="11">
        <v>300</v>
      </c>
      <c r="G45" s="12">
        <f t="shared" si="0"/>
        <v>180000</v>
      </c>
      <c r="H45" s="195"/>
    </row>
    <row r="46" spans="1:8" s="193" customFormat="1" ht="18.75" customHeight="1">
      <c r="A46" s="13">
        <v>18451100</v>
      </c>
      <c r="B46" s="159" t="s">
        <v>898</v>
      </c>
      <c r="C46" s="128" t="s">
        <v>26</v>
      </c>
      <c r="D46" s="128" t="s">
        <v>25</v>
      </c>
      <c r="E46" s="156">
        <v>80</v>
      </c>
      <c r="F46" s="2"/>
      <c r="G46" s="12">
        <f t="shared" si="0"/>
        <v>0</v>
      </c>
      <c r="H46" s="195"/>
    </row>
    <row r="47" spans="1:8" s="193" customFormat="1" ht="30.75" customHeight="1">
      <c r="A47" s="199">
        <v>35811240</v>
      </c>
      <c r="B47" s="201" t="s">
        <v>944</v>
      </c>
      <c r="C47" s="128" t="s">
        <v>13</v>
      </c>
      <c r="D47" s="128" t="s">
        <v>25</v>
      </c>
      <c r="E47" s="156">
        <v>300</v>
      </c>
      <c r="F47" s="2">
        <v>2000</v>
      </c>
      <c r="G47" s="12">
        <f t="shared" si="0"/>
        <v>600000</v>
      </c>
      <c r="H47" s="195"/>
    </row>
    <row r="48" spans="1:8" s="193" customFormat="1" ht="26.25" customHeight="1">
      <c r="A48" s="199" t="s">
        <v>945</v>
      </c>
      <c r="B48" s="201" t="s">
        <v>885</v>
      </c>
      <c r="C48" s="128" t="s">
        <v>13</v>
      </c>
      <c r="D48" s="128" t="s">
        <v>25</v>
      </c>
      <c r="E48" s="156">
        <v>160</v>
      </c>
      <c r="F48" s="2">
        <v>300</v>
      </c>
      <c r="G48" s="12">
        <f t="shared" si="0"/>
        <v>48000</v>
      </c>
      <c r="H48" s="195"/>
    </row>
    <row r="49" spans="1:12" s="193" customFormat="1" ht="20.100000000000001" customHeight="1">
      <c r="A49" s="199">
        <v>35811190</v>
      </c>
      <c r="B49" s="201" t="s">
        <v>946</v>
      </c>
      <c r="C49" s="128" t="s">
        <v>13</v>
      </c>
      <c r="D49" s="128" t="s">
        <v>62</v>
      </c>
      <c r="E49" s="156">
        <v>160</v>
      </c>
      <c r="F49" s="2"/>
      <c r="G49" s="12">
        <f t="shared" si="0"/>
        <v>0</v>
      </c>
      <c r="H49" s="195"/>
    </row>
    <row r="50" spans="1:12" s="193" customFormat="1" ht="20.100000000000001" customHeight="1">
      <c r="A50" s="199" t="s">
        <v>84</v>
      </c>
      <c r="B50" s="201" t="s">
        <v>947</v>
      </c>
      <c r="C50" s="128" t="s">
        <v>13</v>
      </c>
      <c r="D50" s="128" t="s">
        <v>62</v>
      </c>
      <c r="E50" s="156">
        <v>600</v>
      </c>
      <c r="F50" s="2">
        <v>100</v>
      </c>
      <c r="G50" s="12">
        <f t="shared" si="0"/>
        <v>60000</v>
      </c>
      <c r="H50" s="195"/>
    </row>
    <row r="51" spans="1:12" s="193" customFormat="1" ht="20.100000000000001" customHeight="1">
      <c r="A51" s="199">
        <v>35811200</v>
      </c>
      <c r="B51" s="201" t="s">
        <v>948</v>
      </c>
      <c r="C51" s="128" t="s">
        <v>13</v>
      </c>
      <c r="D51" s="128" t="s">
        <v>25</v>
      </c>
      <c r="E51" s="156">
        <v>30</v>
      </c>
      <c r="F51" s="2"/>
      <c r="G51" s="12">
        <f t="shared" si="0"/>
        <v>0</v>
      </c>
      <c r="H51" s="195"/>
    </row>
    <row r="52" spans="1:12" s="193" customFormat="1" ht="20.100000000000001" customHeight="1">
      <c r="A52" s="13" t="s">
        <v>240</v>
      </c>
      <c r="B52" s="201" t="s">
        <v>241</v>
      </c>
      <c r="C52" s="128" t="s">
        <v>13</v>
      </c>
      <c r="D52" s="128" t="s">
        <v>25</v>
      </c>
      <c r="E52" s="2">
        <v>19000</v>
      </c>
      <c r="F52" s="2">
        <v>4</v>
      </c>
      <c r="G52" s="12">
        <f t="shared" si="0"/>
        <v>76000</v>
      </c>
      <c r="H52" s="195"/>
    </row>
    <row r="53" spans="1:12" s="193" customFormat="1" ht="20.100000000000001" customHeight="1">
      <c r="A53" s="192">
        <v>19251200</v>
      </c>
      <c r="B53" s="211" t="s">
        <v>1072</v>
      </c>
      <c r="C53" s="132" t="s">
        <v>13</v>
      </c>
      <c r="D53" s="132" t="s">
        <v>86</v>
      </c>
      <c r="E53" s="132">
        <v>1400</v>
      </c>
      <c r="F53" s="132">
        <v>22</v>
      </c>
      <c r="G53" s="12">
        <f>E53*F53</f>
        <v>30800</v>
      </c>
      <c r="H53" s="195"/>
    </row>
    <row r="54" spans="1:12" s="193" customFormat="1" ht="26.1" customHeight="1">
      <c r="A54" s="13">
        <v>19520000</v>
      </c>
      <c r="B54" s="159" t="s">
        <v>1001</v>
      </c>
      <c r="C54" s="128" t="s">
        <v>13</v>
      </c>
      <c r="D54" s="128" t="s">
        <v>1002</v>
      </c>
      <c r="E54" s="156">
        <v>200000</v>
      </c>
      <c r="F54" s="2">
        <v>1</v>
      </c>
      <c r="G54" s="12">
        <f t="shared" si="0"/>
        <v>200000</v>
      </c>
      <c r="H54" s="195"/>
    </row>
    <row r="55" spans="1:12" s="193" customFormat="1" ht="26.1" customHeight="1">
      <c r="A55" s="13" t="s">
        <v>1073</v>
      </c>
      <c r="B55" s="159" t="s">
        <v>1074</v>
      </c>
      <c r="C55" s="128" t="s">
        <v>13</v>
      </c>
      <c r="D55" s="128" t="s">
        <v>1002</v>
      </c>
      <c r="E55" s="156">
        <v>150000</v>
      </c>
      <c r="F55" s="2">
        <v>1</v>
      </c>
      <c r="G55" s="12">
        <f t="shared" si="0"/>
        <v>150000</v>
      </c>
      <c r="H55" s="195"/>
    </row>
    <row r="56" spans="1:12" ht="26.1" customHeight="1">
      <c r="A56" s="13" t="s">
        <v>206</v>
      </c>
      <c r="B56" s="201" t="s">
        <v>406</v>
      </c>
      <c r="C56" s="128" t="s">
        <v>13</v>
      </c>
      <c r="D56" s="128" t="s">
        <v>25</v>
      </c>
      <c r="E56" s="2">
        <v>1100</v>
      </c>
      <c r="F56" s="2">
        <v>20</v>
      </c>
      <c r="G56" s="12">
        <f t="shared" si="0"/>
        <v>22000</v>
      </c>
    </row>
    <row r="57" spans="1:12" ht="26.1" customHeight="1">
      <c r="A57" s="13" t="s">
        <v>207</v>
      </c>
      <c r="B57" s="201" t="s">
        <v>961</v>
      </c>
      <c r="C57" s="128" t="s">
        <v>13</v>
      </c>
      <c r="D57" s="128" t="s">
        <v>25</v>
      </c>
      <c r="E57" s="2">
        <v>800</v>
      </c>
      <c r="F57" s="2">
        <v>50</v>
      </c>
      <c r="G57" s="12">
        <f t="shared" si="0"/>
        <v>40000</v>
      </c>
    </row>
    <row r="58" spans="1:12" ht="26.1" customHeight="1">
      <c r="A58" s="13" t="s">
        <v>294</v>
      </c>
      <c r="B58" s="201" t="s">
        <v>962</v>
      </c>
      <c r="C58" s="128" t="s">
        <v>13</v>
      </c>
      <c r="D58" s="128" t="s">
        <v>25</v>
      </c>
      <c r="E58" s="2">
        <v>550</v>
      </c>
      <c r="F58" s="2">
        <v>300</v>
      </c>
      <c r="G58" s="12">
        <f t="shared" si="0"/>
        <v>165000</v>
      </c>
    </row>
    <row r="59" spans="1:12" ht="26.1" customHeight="1">
      <c r="A59" s="13" t="s">
        <v>295</v>
      </c>
      <c r="B59" s="201" t="s">
        <v>871</v>
      </c>
      <c r="C59" s="128" t="s">
        <v>13</v>
      </c>
      <c r="D59" s="128" t="s">
        <v>25</v>
      </c>
      <c r="E59" s="2">
        <v>450</v>
      </c>
      <c r="F59" s="2">
        <v>500</v>
      </c>
      <c r="G59" s="12">
        <f t="shared" si="0"/>
        <v>225000</v>
      </c>
    </row>
    <row r="60" spans="1:12" ht="26.1" customHeight="1">
      <c r="A60" s="13" t="s">
        <v>685</v>
      </c>
      <c r="B60" s="201" t="s">
        <v>24</v>
      </c>
      <c r="C60" s="210" t="s">
        <v>13</v>
      </c>
      <c r="D60" s="210" t="s">
        <v>25</v>
      </c>
      <c r="E60" s="2">
        <v>1680</v>
      </c>
      <c r="F60" s="2">
        <v>150</v>
      </c>
      <c r="G60" s="12">
        <f t="shared" si="0"/>
        <v>252000</v>
      </c>
    </row>
    <row r="61" spans="1:12" ht="26.1" customHeight="1">
      <c r="A61" s="13" t="s">
        <v>686</v>
      </c>
      <c r="B61" s="201" t="s">
        <v>24</v>
      </c>
      <c r="C61" s="210" t="s">
        <v>13</v>
      </c>
      <c r="D61" s="210" t="s">
        <v>25</v>
      </c>
      <c r="E61" s="2">
        <v>2000</v>
      </c>
      <c r="F61" s="2">
        <v>170</v>
      </c>
      <c r="G61" s="12">
        <f t="shared" si="0"/>
        <v>340000</v>
      </c>
    </row>
    <row r="62" spans="1:12" ht="20.100000000000001" customHeight="1">
      <c r="A62" s="13" t="s">
        <v>324</v>
      </c>
      <c r="B62" s="201" t="s">
        <v>122</v>
      </c>
      <c r="C62" s="210" t="s">
        <v>13</v>
      </c>
      <c r="D62" s="210" t="s">
        <v>25</v>
      </c>
      <c r="E62" s="2">
        <v>10000</v>
      </c>
      <c r="F62" s="2">
        <v>15</v>
      </c>
      <c r="G62" s="12">
        <f t="shared" si="0"/>
        <v>150000</v>
      </c>
    </row>
    <row r="63" spans="1:12" s="183" customFormat="1" ht="20.100000000000001" customHeight="1">
      <c r="A63" s="13" t="s">
        <v>325</v>
      </c>
      <c r="B63" s="201" t="s">
        <v>122</v>
      </c>
      <c r="C63" s="210" t="s">
        <v>13</v>
      </c>
      <c r="D63" s="210" t="s">
        <v>25</v>
      </c>
      <c r="E63" s="2">
        <v>5600</v>
      </c>
      <c r="F63" s="2">
        <v>10</v>
      </c>
      <c r="G63" s="12">
        <f t="shared" si="0"/>
        <v>56000</v>
      </c>
      <c r="I63" s="1"/>
      <c r="J63" s="1"/>
      <c r="K63" s="1"/>
      <c r="L63" s="1"/>
    </row>
    <row r="64" spans="1:12" s="183" customFormat="1" ht="26.1" customHeight="1">
      <c r="A64" s="13">
        <v>22211200</v>
      </c>
      <c r="B64" s="201" t="s">
        <v>327</v>
      </c>
      <c r="C64" s="210" t="s">
        <v>13</v>
      </c>
      <c r="D64" s="210" t="s">
        <v>25</v>
      </c>
      <c r="E64" s="2">
        <v>266.39999999999998</v>
      </c>
      <c r="F64" s="2">
        <v>3000</v>
      </c>
      <c r="G64" s="12">
        <f t="shared" si="0"/>
        <v>799199.99999999988</v>
      </c>
      <c r="I64" s="1"/>
      <c r="J64" s="1"/>
      <c r="K64" s="1"/>
      <c r="L64" s="1"/>
    </row>
    <row r="65" spans="1:12" s="183" customFormat="1" ht="20.100000000000001" customHeight="1">
      <c r="A65" s="13" t="s">
        <v>64</v>
      </c>
      <c r="B65" s="201" t="s">
        <v>65</v>
      </c>
      <c r="C65" s="210" t="s">
        <v>13</v>
      </c>
      <c r="D65" s="210" t="s">
        <v>25</v>
      </c>
      <c r="E65" s="2">
        <v>2700</v>
      </c>
      <c r="F65" s="2">
        <v>165</v>
      </c>
      <c r="G65" s="12">
        <f t="shared" si="0"/>
        <v>445500</v>
      </c>
      <c r="I65" s="1"/>
      <c r="J65" s="1"/>
      <c r="K65" s="1"/>
      <c r="L65" s="1"/>
    </row>
    <row r="66" spans="1:12" s="183" customFormat="1" ht="20.100000000000001" customHeight="1">
      <c r="A66" s="13" t="s">
        <v>66</v>
      </c>
      <c r="B66" s="201" t="s">
        <v>65</v>
      </c>
      <c r="C66" s="210" t="s">
        <v>13</v>
      </c>
      <c r="D66" s="210" t="s">
        <v>25</v>
      </c>
      <c r="E66" s="2">
        <v>1200</v>
      </c>
      <c r="F66" s="2">
        <v>500</v>
      </c>
      <c r="G66" s="12">
        <f t="shared" si="0"/>
        <v>600000</v>
      </c>
      <c r="I66" s="1"/>
      <c r="J66" s="1"/>
      <c r="K66" s="1"/>
      <c r="L66" s="1"/>
    </row>
    <row r="67" spans="1:12" s="183" customFormat="1" ht="21.75" customHeight="1">
      <c r="A67" s="13">
        <v>24311370</v>
      </c>
      <c r="B67" s="201" t="s">
        <v>417</v>
      </c>
      <c r="C67" s="210" t="s">
        <v>13</v>
      </c>
      <c r="D67" s="210" t="s">
        <v>51</v>
      </c>
      <c r="E67" s="2">
        <v>200</v>
      </c>
      <c r="F67" s="2">
        <v>200</v>
      </c>
      <c r="G67" s="12">
        <f t="shared" si="0"/>
        <v>40000</v>
      </c>
      <c r="I67" s="1"/>
      <c r="J67" s="1"/>
      <c r="K67" s="1"/>
      <c r="L67" s="1"/>
    </row>
    <row r="68" spans="1:12" s="183" customFormat="1" ht="20.100000000000001" customHeight="1">
      <c r="A68" s="13">
        <v>24911200</v>
      </c>
      <c r="B68" s="201" t="s">
        <v>963</v>
      </c>
      <c r="C68" s="210" t="s">
        <v>13</v>
      </c>
      <c r="D68" s="157" t="s">
        <v>51</v>
      </c>
      <c r="E68" s="2">
        <v>1300</v>
      </c>
      <c r="F68" s="158">
        <v>10</v>
      </c>
      <c r="G68" s="12">
        <f t="shared" si="0"/>
        <v>13000</v>
      </c>
      <c r="I68" s="1"/>
      <c r="J68" s="1"/>
      <c r="K68" s="1"/>
      <c r="L68" s="1"/>
    </row>
    <row r="69" spans="1:12" s="183" customFormat="1" ht="20.100000000000001" customHeight="1">
      <c r="A69" s="13">
        <v>24911500</v>
      </c>
      <c r="B69" s="201" t="s">
        <v>988</v>
      </c>
      <c r="C69" s="210" t="s">
        <v>13</v>
      </c>
      <c r="D69" s="157" t="s">
        <v>25</v>
      </c>
      <c r="E69" s="2">
        <v>2000</v>
      </c>
      <c r="F69" s="158">
        <v>10</v>
      </c>
      <c r="G69" s="12">
        <f t="shared" si="0"/>
        <v>20000</v>
      </c>
      <c r="I69" s="1"/>
      <c r="J69" s="1"/>
      <c r="K69" s="1"/>
      <c r="L69" s="1"/>
    </row>
    <row r="70" spans="1:12" s="183" customFormat="1" ht="20.100000000000001" customHeight="1">
      <c r="A70" s="13">
        <v>24951310</v>
      </c>
      <c r="B70" s="201" t="s">
        <v>1015</v>
      </c>
      <c r="C70" s="210" t="s">
        <v>13</v>
      </c>
      <c r="D70" s="157" t="s">
        <v>58</v>
      </c>
      <c r="E70" s="2">
        <v>2000</v>
      </c>
      <c r="F70" s="158">
        <v>30</v>
      </c>
      <c r="G70" s="12">
        <f t="shared" si="0"/>
        <v>60000</v>
      </c>
      <c r="I70" s="1"/>
      <c r="J70" s="1"/>
      <c r="K70" s="1"/>
      <c r="L70" s="1"/>
    </row>
    <row r="71" spans="1:12" s="183" customFormat="1" ht="26.1" customHeight="1">
      <c r="A71" s="13">
        <v>22991200</v>
      </c>
      <c r="B71" s="201" t="s">
        <v>974</v>
      </c>
      <c r="C71" s="210" t="s">
        <v>13</v>
      </c>
      <c r="D71" s="157" t="s">
        <v>51</v>
      </c>
      <c r="E71" s="2">
        <v>7000</v>
      </c>
      <c r="F71" s="158"/>
      <c r="G71" s="12">
        <f t="shared" si="0"/>
        <v>0</v>
      </c>
      <c r="I71" s="1"/>
      <c r="J71" s="1"/>
      <c r="K71" s="1"/>
      <c r="L71" s="1"/>
    </row>
    <row r="72" spans="1:12" s="183" customFormat="1" ht="20.25" customHeight="1">
      <c r="A72" s="13">
        <v>30197220</v>
      </c>
      <c r="B72" s="201" t="s">
        <v>429</v>
      </c>
      <c r="C72" s="210" t="s">
        <v>26</v>
      </c>
      <c r="D72" s="210" t="s">
        <v>25</v>
      </c>
      <c r="E72" s="2">
        <v>150</v>
      </c>
      <c r="F72" s="2">
        <v>300</v>
      </c>
      <c r="G72" s="12">
        <f>E72*F72</f>
        <v>45000</v>
      </c>
      <c r="I72" s="1"/>
      <c r="J72" s="1"/>
      <c r="K72" s="1"/>
      <c r="L72" s="1"/>
    </row>
    <row r="73" spans="1:12" s="183" customFormat="1" ht="26.1" customHeight="1">
      <c r="A73" s="13">
        <v>30197234</v>
      </c>
      <c r="B73" s="201" t="s">
        <v>903</v>
      </c>
      <c r="C73" s="210" t="s">
        <v>26</v>
      </c>
      <c r="D73" s="210" t="s">
        <v>25</v>
      </c>
      <c r="E73" s="2">
        <v>800</v>
      </c>
      <c r="F73" s="2">
        <v>30</v>
      </c>
      <c r="G73" s="12">
        <f t="shared" si="0"/>
        <v>24000</v>
      </c>
      <c r="I73" s="1"/>
      <c r="J73" s="1"/>
      <c r="K73" s="1"/>
      <c r="L73" s="1"/>
    </row>
    <row r="74" spans="1:12" s="183" customFormat="1" ht="26.1" customHeight="1">
      <c r="A74" s="13">
        <v>30197235</v>
      </c>
      <c r="B74" s="201" t="s">
        <v>444</v>
      </c>
      <c r="C74" s="210" t="s">
        <v>26</v>
      </c>
      <c r="D74" s="210" t="s">
        <v>25</v>
      </c>
      <c r="E74" s="2">
        <v>100</v>
      </c>
      <c r="F74" s="2">
        <v>100</v>
      </c>
      <c r="G74" s="12">
        <f>E74*F74</f>
        <v>10000</v>
      </c>
      <c r="I74" s="1"/>
      <c r="J74" s="1"/>
      <c r="K74" s="1"/>
      <c r="L74" s="1"/>
    </row>
    <row r="75" spans="1:12" s="183" customFormat="1" ht="18" customHeight="1">
      <c r="A75" s="13">
        <v>30197331</v>
      </c>
      <c r="B75" s="149" t="s">
        <v>872</v>
      </c>
      <c r="C75" s="210" t="s">
        <v>26</v>
      </c>
      <c r="D75" s="210" t="s">
        <v>25</v>
      </c>
      <c r="E75" s="2">
        <v>2500</v>
      </c>
      <c r="F75" s="2"/>
      <c r="G75" s="12">
        <f t="shared" si="0"/>
        <v>0</v>
      </c>
      <c r="I75" s="1"/>
      <c r="J75" s="1"/>
      <c r="K75" s="1"/>
      <c r="L75" s="1"/>
    </row>
    <row r="76" spans="1:12" s="183" customFormat="1" ht="18.75" customHeight="1">
      <c r="A76" s="13">
        <v>30197621</v>
      </c>
      <c r="B76" s="149" t="s">
        <v>900</v>
      </c>
      <c r="C76" s="210" t="s">
        <v>26</v>
      </c>
      <c r="D76" s="210" t="s">
        <v>51</v>
      </c>
      <c r="E76" s="2">
        <v>2200</v>
      </c>
      <c r="F76" s="2"/>
      <c r="G76" s="12">
        <f t="shared" si="0"/>
        <v>0</v>
      </c>
      <c r="I76" s="1"/>
      <c r="J76" s="1"/>
      <c r="K76" s="1"/>
      <c r="L76" s="1"/>
    </row>
    <row r="77" spans="1:12" s="183" customFormat="1" ht="26.1" customHeight="1">
      <c r="A77" s="13">
        <v>30197231</v>
      </c>
      <c r="B77" s="149" t="s">
        <v>1030</v>
      </c>
      <c r="C77" s="210" t="s">
        <v>26</v>
      </c>
      <c r="D77" s="2" t="s">
        <v>25</v>
      </c>
      <c r="E77" s="2">
        <v>15</v>
      </c>
      <c r="F77" s="2">
        <v>3000</v>
      </c>
      <c r="G77" s="12">
        <f t="shared" si="0"/>
        <v>45000</v>
      </c>
      <c r="I77" s="1"/>
      <c r="J77" s="1"/>
      <c r="K77" s="1"/>
      <c r="L77" s="1"/>
    </row>
    <row r="78" spans="1:12" s="183" customFormat="1" ht="20.100000000000001" customHeight="1">
      <c r="A78" s="13">
        <v>30197233</v>
      </c>
      <c r="B78" s="201" t="s">
        <v>960</v>
      </c>
      <c r="C78" s="210" t="s">
        <v>26</v>
      </c>
      <c r="D78" s="2" t="s">
        <v>25</v>
      </c>
      <c r="E78" s="2">
        <v>70</v>
      </c>
      <c r="F78" s="2"/>
      <c r="G78" s="12">
        <f t="shared" si="0"/>
        <v>0</v>
      </c>
      <c r="I78" s="1"/>
      <c r="J78" s="1"/>
      <c r="K78" s="1"/>
      <c r="L78" s="1"/>
    </row>
    <row r="79" spans="1:12" s="183" customFormat="1" ht="20.100000000000001" customHeight="1">
      <c r="A79" s="13">
        <v>30197622</v>
      </c>
      <c r="B79" s="201" t="s">
        <v>421</v>
      </c>
      <c r="C79" s="210" t="s">
        <v>26</v>
      </c>
      <c r="D79" s="210" t="s">
        <v>51</v>
      </c>
      <c r="E79" s="2">
        <v>1200</v>
      </c>
      <c r="F79" s="2">
        <v>3500</v>
      </c>
      <c r="G79" s="12">
        <f t="shared" si="0"/>
        <v>4200000</v>
      </c>
      <c r="I79" s="1"/>
      <c r="J79" s="1"/>
      <c r="K79" s="1"/>
      <c r="L79" s="1"/>
    </row>
    <row r="80" spans="1:12" s="183" customFormat="1" ht="20.100000000000001" customHeight="1">
      <c r="A80" s="13">
        <v>30192121</v>
      </c>
      <c r="B80" s="201" t="s">
        <v>52</v>
      </c>
      <c r="C80" s="210" t="s">
        <v>26</v>
      </c>
      <c r="D80" s="210" t="s">
        <v>25</v>
      </c>
      <c r="E80" s="2">
        <v>150</v>
      </c>
      <c r="F80" s="2">
        <v>1000</v>
      </c>
      <c r="G80" s="12">
        <f t="shared" si="0"/>
        <v>150000</v>
      </c>
      <c r="I80" s="1"/>
      <c r="J80" s="1"/>
      <c r="K80" s="1"/>
      <c r="L80" s="1"/>
    </row>
    <row r="81" spans="1:12" s="183" customFormat="1" ht="20.100000000000001" customHeight="1">
      <c r="A81" s="13" t="s">
        <v>209</v>
      </c>
      <c r="B81" s="201" t="s">
        <v>952</v>
      </c>
      <c r="C81" s="210" t="s">
        <v>26</v>
      </c>
      <c r="D81" s="2" t="s">
        <v>25</v>
      </c>
      <c r="E81" s="2">
        <v>1300</v>
      </c>
      <c r="F81" s="2">
        <v>30</v>
      </c>
      <c r="G81" s="12">
        <f t="shared" si="0"/>
        <v>39000</v>
      </c>
      <c r="I81" s="1"/>
      <c r="J81" s="1"/>
      <c r="K81" s="1"/>
      <c r="L81" s="1"/>
    </row>
    <row r="82" spans="1:12" s="183" customFormat="1" ht="20.100000000000001" customHeight="1">
      <c r="A82" s="13" t="s">
        <v>53</v>
      </c>
      <c r="B82" s="201" t="s">
        <v>953</v>
      </c>
      <c r="C82" s="210" t="s">
        <v>26</v>
      </c>
      <c r="D82" s="2" t="s">
        <v>25</v>
      </c>
      <c r="E82" s="2">
        <v>1200</v>
      </c>
      <c r="F82" s="2">
        <v>50</v>
      </c>
      <c r="G82" s="12">
        <f>E82*F82</f>
        <v>60000</v>
      </c>
      <c r="I82" s="1"/>
      <c r="J82" s="1"/>
      <c r="K82" s="1"/>
      <c r="L82" s="1"/>
    </row>
    <row r="83" spans="1:12" s="183" customFormat="1" ht="20.100000000000001" customHeight="1">
      <c r="A83" s="13" t="s">
        <v>912</v>
      </c>
      <c r="B83" s="201" t="s">
        <v>954</v>
      </c>
      <c r="C83" s="210" t="s">
        <v>26</v>
      </c>
      <c r="D83" s="2" t="s">
        <v>25</v>
      </c>
      <c r="E83" s="2">
        <v>1300</v>
      </c>
      <c r="F83" s="2">
        <v>50</v>
      </c>
      <c r="G83" s="12">
        <f t="shared" si="0"/>
        <v>65000</v>
      </c>
      <c r="I83" s="1"/>
      <c r="J83" s="1"/>
      <c r="K83" s="1"/>
      <c r="L83" s="1"/>
    </row>
    <row r="84" spans="1:12" s="183" customFormat="1" ht="20.100000000000001" customHeight="1">
      <c r="A84" s="13" t="s">
        <v>951</v>
      </c>
      <c r="B84" s="201" t="s">
        <v>955</v>
      </c>
      <c r="C84" s="210" t="s">
        <v>26</v>
      </c>
      <c r="D84" s="2" t="s">
        <v>25</v>
      </c>
      <c r="E84" s="2">
        <v>1300</v>
      </c>
      <c r="F84" s="2">
        <v>40</v>
      </c>
      <c r="G84" s="12">
        <f t="shared" si="0"/>
        <v>52000</v>
      </c>
      <c r="I84" s="1"/>
      <c r="J84" s="1"/>
      <c r="K84" s="1"/>
      <c r="L84" s="1"/>
    </row>
    <row r="85" spans="1:12" s="183" customFormat="1" ht="22.5" customHeight="1">
      <c r="A85" s="13">
        <v>30197643</v>
      </c>
      <c r="B85" s="201" t="s">
        <v>1005</v>
      </c>
      <c r="C85" s="210" t="s">
        <v>26</v>
      </c>
      <c r="D85" s="2" t="s">
        <v>51</v>
      </c>
      <c r="E85" s="2">
        <v>4500</v>
      </c>
      <c r="F85" s="2"/>
      <c r="G85" s="12">
        <f t="shared" si="0"/>
        <v>0</v>
      </c>
      <c r="I85" s="1"/>
      <c r="J85" s="1"/>
      <c r="K85" s="1"/>
      <c r="L85" s="1"/>
    </row>
    <row r="86" spans="1:12" s="183" customFormat="1" ht="21.75" customHeight="1">
      <c r="A86" s="13">
        <v>30197623</v>
      </c>
      <c r="B86" s="201" t="s">
        <v>1121</v>
      </c>
      <c r="C86" s="210" t="s">
        <v>26</v>
      </c>
      <c r="D86" s="2" t="s">
        <v>51</v>
      </c>
      <c r="E86" s="2">
        <v>3500</v>
      </c>
      <c r="F86" s="2"/>
      <c r="G86" s="12">
        <f t="shared" si="0"/>
        <v>0</v>
      </c>
      <c r="I86" s="1"/>
      <c r="J86" s="1"/>
      <c r="K86" s="1"/>
      <c r="L86" s="1"/>
    </row>
    <row r="87" spans="1:12" s="183" customFormat="1" ht="18" customHeight="1">
      <c r="A87" s="13">
        <v>30197310</v>
      </c>
      <c r="B87" s="201" t="s">
        <v>956</v>
      </c>
      <c r="C87" s="210" t="s">
        <v>26</v>
      </c>
      <c r="D87" s="2" t="s">
        <v>25</v>
      </c>
      <c r="E87" s="2">
        <v>2000</v>
      </c>
      <c r="F87" s="2"/>
      <c r="G87" s="12">
        <f t="shared" si="0"/>
        <v>0</v>
      </c>
      <c r="I87" s="1"/>
      <c r="J87" s="1"/>
      <c r="K87" s="1"/>
      <c r="L87" s="1"/>
    </row>
    <row r="88" spans="1:12" s="183" customFormat="1" ht="26.1" customHeight="1">
      <c r="A88" s="13">
        <v>30192136</v>
      </c>
      <c r="B88" s="201" t="s">
        <v>422</v>
      </c>
      <c r="C88" s="210" t="s">
        <v>26</v>
      </c>
      <c r="D88" s="210" t="s">
        <v>25</v>
      </c>
      <c r="E88" s="2">
        <v>130</v>
      </c>
      <c r="F88" s="2"/>
      <c r="G88" s="12">
        <f t="shared" ref="G88:G151" si="1">E88*F88</f>
        <v>0</v>
      </c>
      <c r="I88" s="1"/>
      <c r="J88" s="1"/>
      <c r="K88" s="1"/>
      <c r="L88" s="1"/>
    </row>
    <row r="89" spans="1:12" s="183" customFormat="1" ht="26.1" customHeight="1">
      <c r="A89" s="13">
        <v>30192135</v>
      </c>
      <c r="B89" s="201" t="s">
        <v>423</v>
      </c>
      <c r="C89" s="210" t="s">
        <v>26</v>
      </c>
      <c r="D89" s="210" t="s">
        <v>54</v>
      </c>
      <c r="E89" s="2">
        <v>80</v>
      </c>
      <c r="F89" s="2"/>
      <c r="G89" s="12">
        <f t="shared" si="1"/>
        <v>0</v>
      </c>
      <c r="I89" s="1"/>
      <c r="J89" s="1"/>
      <c r="K89" s="1"/>
      <c r="L89" s="1"/>
    </row>
    <row r="90" spans="1:12" s="183" customFormat="1" ht="26.1" customHeight="1">
      <c r="A90" s="13">
        <v>30192210</v>
      </c>
      <c r="B90" s="201" t="s">
        <v>427</v>
      </c>
      <c r="C90" s="210" t="s">
        <v>26</v>
      </c>
      <c r="D90" s="210" t="s">
        <v>25</v>
      </c>
      <c r="E90" s="2">
        <v>450</v>
      </c>
      <c r="F90" s="2"/>
      <c r="G90" s="12">
        <f t="shared" si="1"/>
        <v>0</v>
      </c>
      <c r="I90" s="1"/>
      <c r="J90" s="1"/>
      <c r="K90" s="1"/>
      <c r="L90" s="1"/>
    </row>
    <row r="91" spans="1:12" s="183" customFormat="1" ht="26.1" customHeight="1">
      <c r="A91" s="13">
        <v>30192220</v>
      </c>
      <c r="B91" s="201" t="s">
        <v>428</v>
      </c>
      <c r="C91" s="210" t="s">
        <v>26</v>
      </c>
      <c r="D91" s="210" t="s">
        <v>25</v>
      </c>
      <c r="E91" s="2">
        <v>60</v>
      </c>
      <c r="F91" s="2"/>
      <c r="G91" s="12">
        <f t="shared" si="1"/>
        <v>0</v>
      </c>
      <c r="I91" s="1"/>
      <c r="J91" s="1"/>
      <c r="K91" s="1"/>
      <c r="L91" s="1"/>
    </row>
    <row r="92" spans="1:12" s="183" customFormat="1" ht="26.1" customHeight="1">
      <c r="A92" s="13">
        <v>30192125</v>
      </c>
      <c r="B92" s="201" t="s">
        <v>134</v>
      </c>
      <c r="C92" s="210" t="s">
        <v>26</v>
      </c>
      <c r="D92" s="210" t="s">
        <v>25</v>
      </c>
      <c r="E92" s="2">
        <v>120</v>
      </c>
      <c r="F92" s="2"/>
      <c r="G92" s="12">
        <f t="shared" si="1"/>
        <v>0</v>
      </c>
      <c r="I92" s="1"/>
      <c r="J92" s="1"/>
      <c r="K92" s="1"/>
      <c r="L92" s="1"/>
    </row>
    <row r="93" spans="1:12" s="183" customFormat="1" ht="22.5" customHeight="1">
      <c r="A93" s="13">
        <v>30192720</v>
      </c>
      <c r="B93" s="201" t="s">
        <v>133</v>
      </c>
      <c r="C93" s="210" t="s">
        <v>26</v>
      </c>
      <c r="D93" s="210" t="s">
        <v>25</v>
      </c>
      <c r="E93" s="2">
        <v>200</v>
      </c>
      <c r="F93" s="2">
        <v>30</v>
      </c>
      <c r="G93" s="12">
        <f t="shared" si="1"/>
        <v>6000</v>
      </c>
      <c r="I93" s="1"/>
      <c r="J93" s="1"/>
      <c r="K93" s="1"/>
      <c r="L93" s="1"/>
    </row>
    <row r="94" spans="1:12" s="183" customFormat="1" ht="21.75" customHeight="1">
      <c r="A94" s="13">
        <v>30199232</v>
      </c>
      <c r="B94" s="201" t="s">
        <v>384</v>
      </c>
      <c r="C94" s="210" t="s">
        <v>26</v>
      </c>
      <c r="D94" s="210" t="s">
        <v>25</v>
      </c>
      <c r="E94" s="2">
        <v>90</v>
      </c>
      <c r="F94" s="2">
        <v>500</v>
      </c>
      <c r="G94" s="12">
        <f t="shared" si="1"/>
        <v>45000</v>
      </c>
      <c r="I94" s="1"/>
      <c r="J94" s="1"/>
      <c r="K94" s="1"/>
      <c r="L94" s="1"/>
    </row>
    <row r="95" spans="1:12" s="183" customFormat="1" ht="26.1" customHeight="1">
      <c r="A95" s="13">
        <v>30199230</v>
      </c>
      <c r="B95" s="201" t="s">
        <v>385</v>
      </c>
      <c r="C95" s="210" t="s">
        <v>26</v>
      </c>
      <c r="D95" s="210" t="s">
        <v>25</v>
      </c>
      <c r="E95" s="2">
        <v>120</v>
      </c>
      <c r="F95" s="2">
        <v>300</v>
      </c>
      <c r="G95" s="12">
        <f t="shared" si="1"/>
        <v>36000</v>
      </c>
      <c r="I95" s="1"/>
      <c r="J95" s="1"/>
      <c r="K95" s="1"/>
      <c r="L95" s="1"/>
    </row>
    <row r="96" spans="1:12" s="183" customFormat="1" ht="26.1" customHeight="1">
      <c r="A96" s="13">
        <v>30199238</v>
      </c>
      <c r="B96" s="201" t="s">
        <v>386</v>
      </c>
      <c r="C96" s="210" t="s">
        <v>26</v>
      </c>
      <c r="D96" s="210" t="s">
        <v>25</v>
      </c>
      <c r="E96" s="2">
        <v>100</v>
      </c>
      <c r="F96" s="2">
        <v>500</v>
      </c>
      <c r="G96" s="12">
        <f t="shared" si="1"/>
        <v>50000</v>
      </c>
      <c r="I96" s="1"/>
      <c r="J96" s="1"/>
      <c r="K96" s="1"/>
      <c r="L96" s="1"/>
    </row>
    <row r="97" spans="1:12" s="183" customFormat="1" ht="19.5" customHeight="1">
      <c r="A97" s="13">
        <v>30197322</v>
      </c>
      <c r="B97" s="201" t="s">
        <v>433</v>
      </c>
      <c r="C97" s="210" t="s">
        <v>26</v>
      </c>
      <c r="D97" s="210" t="s">
        <v>25</v>
      </c>
      <c r="E97" s="2">
        <v>2500</v>
      </c>
      <c r="F97" s="2">
        <v>10</v>
      </c>
      <c r="G97" s="12">
        <f t="shared" si="1"/>
        <v>25000</v>
      </c>
      <c r="I97" s="1"/>
      <c r="J97" s="1"/>
      <c r="K97" s="1"/>
      <c r="L97" s="1"/>
    </row>
    <row r="98" spans="1:12" s="183" customFormat="1" ht="26.1" customHeight="1">
      <c r="A98" s="13">
        <v>30197323</v>
      </c>
      <c r="B98" s="201" t="s">
        <v>819</v>
      </c>
      <c r="C98" s="210" t="s">
        <v>26</v>
      </c>
      <c r="D98" s="210" t="s">
        <v>25</v>
      </c>
      <c r="E98" s="2">
        <v>15000</v>
      </c>
      <c r="F98" s="2">
        <v>1</v>
      </c>
      <c r="G98" s="12">
        <f t="shared" si="1"/>
        <v>15000</v>
      </c>
      <c r="I98" s="1"/>
      <c r="J98" s="1"/>
      <c r="K98" s="1"/>
      <c r="L98" s="1"/>
    </row>
    <row r="99" spans="1:12" s="183" customFormat="1" ht="26.1" customHeight="1">
      <c r="A99" s="13">
        <v>30197111</v>
      </c>
      <c r="B99" s="201" t="s">
        <v>328</v>
      </c>
      <c r="C99" s="210" t="s">
        <v>26</v>
      </c>
      <c r="D99" s="210" t="s">
        <v>54</v>
      </c>
      <c r="E99" s="2">
        <v>90</v>
      </c>
      <c r="F99" s="2">
        <v>120</v>
      </c>
      <c r="G99" s="12">
        <f t="shared" si="1"/>
        <v>10800</v>
      </c>
      <c r="I99" s="1"/>
      <c r="J99" s="1"/>
      <c r="K99" s="1"/>
      <c r="L99" s="1"/>
    </row>
    <row r="100" spans="1:12" s="183" customFormat="1" ht="26.1" customHeight="1">
      <c r="A100" s="13">
        <v>30197112</v>
      </c>
      <c r="B100" s="201" t="s">
        <v>329</v>
      </c>
      <c r="C100" s="210" t="s">
        <v>26</v>
      </c>
      <c r="D100" s="210" t="s">
        <v>54</v>
      </c>
      <c r="E100" s="2">
        <v>150</v>
      </c>
      <c r="F100" s="2">
        <v>120</v>
      </c>
      <c r="G100" s="12">
        <f t="shared" si="1"/>
        <v>18000</v>
      </c>
      <c r="I100" s="1"/>
      <c r="J100" s="1"/>
      <c r="K100" s="1"/>
      <c r="L100" s="1"/>
    </row>
    <row r="101" spans="1:12" s="183" customFormat="1" ht="26.1" customHeight="1">
      <c r="A101" s="13">
        <v>30197100</v>
      </c>
      <c r="B101" s="201" t="s">
        <v>330</v>
      </c>
      <c r="C101" s="210" t="s">
        <v>26</v>
      </c>
      <c r="D101" s="210" t="s">
        <v>54</v>
      </c>
      <c r="E101" s="2">
        <v>500</v>
      </c>
      <c r="F101" s="2">
        <v>20</v>
      </c>
      <c r="G101" s="12">
        <f t="shared" si="1"/>
        <v>10000</v>
      </c>
      <c r="I101" s="1"/>
      <c r="J101" s="1"/>
      <c r="K101" s="1"/>
      <c r="L101" s="1"/>
    </row>
    <row r="102" spans="1:12" s="183" customFormat="1" ht="26.1" customHeight="1">
      <c r="A102" s="13">
        <v>30192710</v>
      </c>
      <c r="B102" s="201" t="s">
        <v>434</v>
      </c>
      <c r="C102" s="210" t="s">
        <v>26</v>
      </c>
      <c r="D102" s="210" t="s">
        <v>25</v>
      </c>
      <c r="E102" s="2">
        <v>300</v>
      </c>
      <c r="F102" s="2">
        <v>100</v>
      </c>
      <c r="G102" s="12">
        <f t="shared" si="1"/>
        <v>30000</v>
      </c>
      <c r="I102" s="1"/>
      <c r="J102" s="1"/>
      <c r="K102" s="1"/>
      <c r="L102" s="1"/>
    </row>
    <row r="103" spans="1:12" s="183" customFormat="1" ht="19.5" customHeight="1">
      <c r="A103" s="13">
        <v>30192100</v>
      </c>
      <c r="B103" s="201" t="s">
        <v>135</v>
      </c>
      <c r="C103" s="210" t="s">
        <v>26</v>
      </c>
      <c r="D103" s="210" t="s">
        <v>25</v>
      </c>
      <c r="E103" s="2">
        <v>100</v>
      </c>
      <c r="F103" s="2">
        <v>50</v>
      </c>
      <c r="G103" s="12">
        <f t="shared" si="1"/>
        <v>5000</v>
      </c>
      <c r="I103" s="1"/>
      <c r="J103" s="1"/>
      <c r="K103" s="1"/>
      <c r="L103" s="1"/>
    </row>
    <row r="104" spans="1:12" s="183" customFormat="1" ht="38.1" customHeight="1">
      <c r="A104" s="13">
        <v>30199420</v>
      </c>
      <c r="B104" s="201" t="s">
        <v>950</v>
      </c>
      <c r="C104" s="210" t="s">
        <v>26</v>
      </c>
      <c r="D104" s="210" t="s">
        <v>25</v>
      </c>
      <c r="E104" s="2">
        <v>190</v>
      </c>
      <c r="F104" s="2">
        <v>100</v>
      </c>
      <c r="G104" s="12">
        <f t="shared" si="1"/>
        <v>19000</v>
      </c>
      <c r="I104" s="1"/>
      <c r="J104" s="1"/>
      <c r="K104" s="1"/>
      <c r="L104" s="1"/>
    </row>
    <row r="105" spans="1:12" s="183" customFormat="1" ht="26.25" customHeight="1">
      <c r="A105" s="192">
        <v>30199430</v>
      </c>
      <c r="B105" s="159" t="s">
        <v>892</v>
      </c>
      <c r="C105" s="210" t="s">
        <v>26</v>
      </c>
      <c r="D105" s="210" t="s">
        <v>25</v>
      </c>
      <c r="E105" s="2">
        <v>800</v>
      </c>
      <c r="F105" s="2">
        <v>60</v>
      </c>
      <c r="G105" s="12">
        <f>E105*F105</f>
        <v>48000</v>
      </c>
      <c r="I105" s="1"/>
      <c r="J105" s="1"/>
      <c r="K105" s="1"/>
      <c r="L105" s="1"/>
    </row>
    <row r="106" spans="1:12" s="183" customFormat="1" ht="19.5" customHeight="1">
      <c r="A106" s="213">
        <v>30192780</v>
      </c>
      <c r="B106" s="159" t="s">
        <v>958</v>
      </c>
      <c r="C106" s="210" t="s">
        <v>26</v>
      </c>
      <c r="D106" s="210" t="s">
        <v>25</v>
      </c>
      <c r="E106" s="2">
        <v>500</v>
      </c>
      <c r="F106" s="2">
        <v>10</v>
      </c>
      <c r="G106" s="12">
        <f t="shared" si="1"/>
        <v>5000</v>
      </c>
      <c r="I106" s="1"/>
      <c r="J106" s="1"/>
      <c r="K106" s="1"/>
      <c r="L106" s="1"/>
    </row>
    <row r="107" spans="1:12" s="183" customFormat="1" ht="20.100000000000001" customHeight="1">
      <c r="A107" s="213">
        <v>30192111</v>
      </c>
      <c r="B107" s="159" t="s">
        <v>957</v>
      </c>
      <c r="C107" s="210" t="s">
        <v>26</v>
      </c>
      <c r="D107" s="210" t="s">
        <v>25</v>
      </c>
      <c r="E107" s="2">
        <v>600</v>
      </c>
      <c r="F107" s="2">
        <v>6</v>
      </c>
      <c r="G107" s="12">
        <f t="shared" si="1"/>
        <v>3600</v>
      </c>
      <c r="I107" s="1"/>
      <c r="J107" s="1"/>
      <c r="K107" s="1"/>
      <c r="L107" s="1"/>
    </row>
    <row r="108" spans="1:12" s="183" customFormat="1" ht="26.1" customHeight="1">
      <c r="A108" s="192">
        <v>30192152</v>
      </c>
      <c r="B108" s="159" t="s">
        <v>1067</v>
      </c>
      <c r="C108" s="210" t="s">
        <v>26</v>
      </c>
      <c r="D108" s="210" t="s">
        <v>25</v>
      </c>
      <c r="E108" s="2">
        <v>800</v>
      </c>
      <c r="F108" s="2"/>
      <c r="G108" s="12">
        <f t="shared" si="1"/>
        <v>0</v>
      </c>
      <c r="I108" s="1"/>
      <c r="J108" s="1"/>
      <c r="K108" s="1"/>
      <c r="L108" s="1"/>
    </row>
    <row r="109" spans="1:12" s="183" customFormat="1" ht="26.1" customHeight="1">
      <c r="A109" s="192">
        <v>30192151</v>
      </c>
      <c r="B109" s="159" t="s">
        <v>959</v>
      </c>
      <c r="C109" s="210" t="s">
        <v>26</v>
      </c>
      <c r="D109" s="210" t="s">
        <v>25</v>
      </c>
      <c r="E109" s="2">
        <v>1000</v>
      </c>
      <c r="F109" s="2"/>
      <c r="G109" s="12">
        <f t="shared" si="1"/>
        <v>0</v>
      </c>
      <c r="I109" s="1"/>
      <c r="J109" s="1"/>
      <c r="K109" s="1"/>
      <c r="L109" s="1"/>
    </row>
    <row r="110" spans="1:12" s="183" customFormat="1" ht="26.1" customHeight="1">
      <c r="A110" s="192">
        <v>30192114</v>
      </c>
      <c r="B110" s="201" t="s">
        <v>873</v>
      </c>
      <c r="C110" s="210" t="s">
        <v>26</v>
      </c>
      <c r="D110" s="210" t="s">
        <v>25</v>
      </c>
      <c r="E110" s="2">
        <v>500</v>
      </c>
      <c r="F110" s="2"/>
      <c r="G110" s="12">
        <f t="shared" si="1"/>
        <v>0</v>
      </c>
      <c r="I110" s="1"/>
      <c r="J110" s="1"/>
      <c r="K110" s="1"/>
      <c r="L110" s="1"/>
    </row>
    <row r="111" spans="1:12" s="183" customFormat="1" ht="20.25" customHeight="1">
      <c r="A111" s="192">
        <v>30192160</v>
      </c>
      <c r="B111" s="201" t="s">
        <v>55</v>
      </c>
      <c r="C111" s="210" t="s">
        <v>26</v>
      </c>
      <c r="D111" s="210" t="s">
        <v>25</v>
      </c>
      <c r="E111" s="2">
        <v>250</v>
      </c>
      <c r="F111" s="2">
        <v>50</v>
      </c>
      <c r="G111" s="12">
        <f t="shared" si="1"/>
        <v>12500</v>
      </c>
      <c r="I111" s="1"/>
      <c r="J111" s="1"/>
      <c r="K111" s="1"/>
      <c r="L111" s="1"/>
    </row>
    <row r="112" spans="1:12" s="183" customFormat="1" ht="26.25" customHeight="1">
      <c r="A112" s="213">
        <v>30195931</v>
      </c>
      <c r="B112" s="201" t="s">
        <v>899</v>
      </c>
      <c r="C112" s="210" t="s">
        <v>26</v>
      </c>
      <c r="D112" s="210" t="s">
        <v>25</v>
      </c>
      <c r="E112" s="2">
        <v>25000</v>
      </c>
      <c r="F112" s="2">
        <v>6</v>
      </c>
      <c r="G112" s="12">
        <f t="shared" si="1"/>
        <v>150000</v>
      </c>
      <c r="I112" s="1"/>
      <c r="J112" s="1"/>
      <c r="K112" s="1"/>
      <c r="L112" s="1"/>
    </row>
    <row r="113" spans="1:12" s="183" customFormat="1" ht="22.5" customHeight="1">
      <c r="A113" s="213">
        <v>30141200</v>
      </c>
      <c r="B113" s="201" t="s">
        <v>876</v>
      </c>
      <c r="C113" s="210" t="s">
        <v>26</v>
      </c>
      <c r="D113" s="210" t="s">
        <v>25</v>
      </c>
      <c r="E113" s="2">
        <v>8000</v>
      </c>
      <c r="F113" s="2">
        <v>3</v>
      </c>
      <c r="G113" s="12">
        <f t="shared" si="1"/>
        <v>24000</v>
      </c>
      <c r="I113" s="1"/>
      <c r="J113" s="1"/>
      <c r="K113" s="1"/>
      <c r="L113" s="1"/>
    </row>
    <row r="114" spans="1:12" s="183" customFormat="1" ht="26.1" customHeight="1">
      <c r="A114" s="13">
        <v>30216400</v>
      </c>
      <c r="B114" s="201" t="s">
        <v>1032</v>
      </c>
      <c r="C114" s="210" t="s">
        <v>26</v>
      </c>
      <c r="D114" s="210" t="s">
        <v>25</v>
      </c>
      <c r="E114" s="2">
        <v>500000</v>
      </c>
      <c r="F114" s="2"/>
      <c r="G114" s="12">
        <f t="shared" si="1"/>
        <v>0</v>
      </c>
      <c r="I114" s="1"/>
      <c r="J114" s="1"/>
      <c r="K114" s="1"/>
      <c r="L114" s="1"/>
    </row>
    <row r="115" spans="1:12" s="183" customFormat="1" ht="26.1" customHeight="1">
      <c r="A115" s="13" t="s">
        <v>1021</v>
      </c>
      <c r="B115" s="201" t="s">
        <v>447</v>
      </c>
      <c r="C115" s="210" t="s">
        <v>26</v>
      </c>
      <c r="D115" s="210" t="s">
        <v>25</v>
      </c>
      <c r="E115" s="2">
        <v>5000</v>
      </c>
      <c r="F115" s="2">
        <v>5</v>
      </c>
      <c r="G115" s="12">
        <f t="shared" si="1"/>
        <v>25000</v>
      </c>
      <c r="I115" s="1"/>
      <c r="J115" s="1"/>
      <c r="K115" s="1"/>
      <c r="L115" s="1"/>
    </row>
    <row r="116" spans="1:12" s="183" customFormat="1" ht="20.100000000000001" customHeight="1">
      <c r="A116" s="13" t="s">
        <v>161</v>
      </c>
      <c r="B116" s="201" t="s">
        <v>964</v>
      </c>
      <c r="C116" s="210" t="s">
        <v>26</v>
      </c>
      <c r="D116" s="210" t="s">
        <v>25</v>
      </c>
      <c r="E116" s="2">
        <v>350000</v>
      </c>
      <c r="F116" s="2">
        <v>37</v>
      </c>
      <c r="G116" s="12">
        <f t="shared" si="1"/>
        <v>12950000</v>
      </c>
      <c r="I116" s="1"/>
      <c r="J116" s="1"/>
      <c r="K116" s="1"/>
      <c r="L116" s="1"/>
    </row>
    <row r="117" spans="1:12" s="183" customFormat="1" ht="20.100000000000001" customHeight="1">
      <c r="A117" s="13" t="s">
        <v>239</v>
      </c>
      <c r="B117" s="201" t="s">
        <v>1093</v>
      </c>
      <c r="C117" s="210" t="s">
        <v>26</v>
      </c>
      <c r="D117" s="210" t="s">
        <v>25</v>
      </c>
      <c r="E117" s="2">
        <v>400000</v>
      </c>
      <c r="F117" s="2">
        <v>1</v>
      </c>
      <c r="G117" s="12">
        <f t="shared" si="1"/>
        <v>400000</v>
      </c>
      <c r="I117" s="1"/>
      <c r="J117" s="1"/>
      <c r="K117" s="1"/>
      <c r="L117" s="1"/>
    </row>
    <row r="118" spans="1:12" s="183" customFormat="1" ht="26.1" customHeight="1">
      <c r="A118" s="13">
        <v>30211200</v>
      </c>
      <c r="B118" s="201" t="s">
        <v>450</v>
      </c>
      <c r="C118" s="210" t="s">
        <v>26</v>
      </c>
      <c r="D118" s="210" t="s">
        <v>25</v>
      </c>
      <c r="E118" s="2">
        <v>550000</v>
      </c>
      <c r="F118" s="2">
        <v>1</v>
      </c>
      <c r="G118" s="12">
        <f>E118*F118</f>
        <v>550000</v>
      </c>
      <c r="I118" s="1"/>
      <c r="J118" s="1"/>
      <c r="K118" s="1"/>
      <c r="L118" s="1"/>
    </row>
    <row r="119" spans="1:12" s="183" customFormat="1" ht="38.1" customHeight="1">
      <c r="A119" s="13">
        <v>30237100</v>
      </c>
      <c r="B119" s="201" t="s">
        <v>922</v>
      </c>
      <c r="C119" s="210" t="s">
        <v>26</v>
      </c>
      <c r="D119" s="210" t="s">
        <v>25</v>
      </c>
      <c r="E119" s="2">
        <v>75000</v>
      </c>
      <c r="F119" s="2">
        <v>1</v>
      </c>
      <c r="G119" s="12">
        <f t="shared" si="1"/>
        <v>75000</v>
      </c>
      <c r="I119" s="1"/>
      <c r="J119" s="1"/>
      <c r="K119" s="1"/>
      <c r="L119" s="1"/>
    </row>
    <row r="120" spans="1:12" s="183" customFormat="1" ht="26.1" customHeight="1">
      <c r="A120" s="13" t="s">
        <v>886</v>
      </c>
      <c r="B120" s="201" t="s">
        <v>893</v>
      </c>
      <c r="C120" s="210" t="s">
        <v>26</v>
      </c>
      <c r="D120" s="210" t="s">
        <v>25</v>
      </c>
      <c r="E120" s="2">
        <v>75000</v>
      </c>
      <c r="F120" s="2">
        <v>1</v>
      </c>
      <c r="G120" s="12">
        <f t="shared" si="1"/>
        <v>75000</v>
      </c>
      <c r="I120" s="1"/>
      <c r="J120" s="1"/>
      <c r="K120" s="1"/>
      <c r="L120" s="1"/>
    </row>
    <row r="121" spans="1:12" s="183" customFormat="1" ht="26.1" customHeight="1">
      <c r="A121" s="13" t="s">
        <v>887</v>
      </c>
      <c r="B121" s="201" t="s">
        <v>894</v>
      </c>
      <c r="C121" s="210" t="s">
        <v>26</v>
      </c>
      <c r="D121" s="210" t="s">
        <v>25</v>
      </c>
      <c r="E121" s="2">
        <v>30000</v>
      </c>
      <c r="F121" s="2">
        <v>1</v>
      </c>
      <c r="G121" s="12">
        <f t="shared" si="1"/>
        <v>30000</v>
      </c>
      <c r="I121" s="1"/>
      <c r="J121" s="1"/>
      <c r="K121" s="1"/>
      <c r="L121" s="1"/>
    </row>
    <row r="122" spans="1:12" s="183" customFormat="1" ht="26.1" customHeight="1">
      <c r="A122" s="13" t="s">
        <v>920</v>
      </c>
      <c r="B122" s="201" t="s">
        <v>921</v>
      </c>
      <c r="C122" s="210" t="s">
        <v>26</v>
      </c>
      <c r="D122" s="210" t="s">
        <v>25</v>
      </c>
      <c r="E122" s="2">
        <v>15000</v>
      </c>
      <c r="F122" s="2">
        <v>2</v>
      </c>
      <c r="G122" s="12">
        <f t="shared" si="1"/>
        <v>30000</v>
      </c>
      <c r="I122" s="1"/>
      <c r="J122" s="1"/>
      <c r="K122" s="1"/>
      <c r="L122" s="1"/>
    </row>
    <row r="123" spans="1:12" s="183" customFormat="1" ht="20.100000000000001" customHeight="1">
      <c r="A123" s="13">
        <v>30237411</v>
      </c>
      <c r="B123" s="201" t="s">
        <v>895</v>
      </c>
      <c r="C123" s="210" t="s">
        <v>26</v>
      </c>
      <c r="D123" s="210" t="s">
        <v>25</v>
      </c>
      <c r="E123" s="2">
        <v>7000</v>
      </c>
      <c r="F123" s="2">
        <v>10</v>
      </c>
      <c r="G123" s="12">
        <f t="shared" si="1"/>
        <v>70000</v>
      </c>
      <c r="I123" s="1"/>
      <c r="J123" s="1"/>
      <c r="K123" s="1"/>
      <c r="L123" s="1"/>
    </row>
    <row r="124" spans="1:12" s="183" customFormat="1" ht="26.1" customHeight="1">
      <c r="A124" s="13">
        <v>30239140</v>
      </c>
      <c r="B124" s="201" t="s">
        <v>1029</v>
      </c>
      <c r="C124" s="210" t="s">
        <v>26</v>
      </c>
      <c r="D124" s="210" t="s">
        <v>25</v>
      </c>
      <c r="E124" s="2">
        <v>180000</v>
      </c>
      <c r="F124" s="2">
        <v>6</v>
      </c>
      <c r="G124" s="12">
        <f t="shared" si="1"/>
        <v>1080000</v>
      </c>
      <c r="I124" s="1"/>
      <c r="J124" s="1"/>
      <c r="K124" s="1"/>
      <c r="L124" s="1"/>
    </row>
    <row r="125" spans="1:12" s="183" customFormat="1" ht="20.100000000000001" customHeight="1">
      <c r="A125" s="13">
        <v>30232110</v>
      </c>
      <c r="B125" s="201" t="s">
        <v>118</v>
      </c>
      <c r="C125" s="210" t="s">
        <v>26</v>
      </c>
      <c r="D125" s="210" t="s">
        <v>25</v>
      </c>
      <c r="E125" s="2">
        <v>80000</v>
      </c>
      <c r="F125" s="2">
        <v>4</v>
      </c>
      <c r="G125" s="12">
        <f t="shared" si="1"/>
        <v>320000</v>
      </c>
      <c r="I125" s="1"/>
      <c r="J125" s="1"/>
      <c r="K125" s="1"/>
      <c r="L125" s="1"/>
    </row>
    <row r="126" spans="1:12" s="183" customFormat="1" ht="20.100000000000001" customHeight="1">
      <c r="A126" s="13">
        <v>30232130</v>
      </c>
      <c r="B126" s="201" t="s">
        <v>965</v>
      </c>
      <c r="C126" s="210" t="s">
        <v>26</v>
      </c>
      <c r="D126" s="210" t="s">
        <v>25</v>
      </c>
      <c r="E126" s="2">
        <v>250000</v>
      </c>
      <c r="F126" s="2">
        <v>1</v>
      </c>
      <c r="G126" s="12">
        <f t="shared" si="1"/>
        <v>250000</v>
      </c>
      <c r="I126" s="1"/>
      <c r="J126" s="1"/>
      <c r="K126" s="1"/>
      <c r="L126" s="1"/>
    </row>
    <row r="127" spans="1:12" s="183" customFormat="1" ht="20.100000000000001" customHeight="1">
      <c r="A127" s="13">
        <v>30234650</v>
      </c>
      <c r="B127" s="201" t="s">
        <v>455</v>
      </c>
      <c r="C127" s="210" t="s">
        <v>26</v>
      </c>
      <c r="D127" s="210" t="s">
        <v>25</v>
      </c>
      <c r="E127" s="2">
        <v>4000</v>
      </c>
      <c r="F127" s="2">
        <v>10</v>
      </c>
      <c r="G127" s="12">
        <f t="shared" si="1"/>
        <v>40000</v>
      </c>
      <c r="I127" s="1"/>
      <c r="J127" s="1"/>
      <c r="K127" s="1"/>
      <c r="L127" s="1"/>
    </row>
    <row r="128" spans="1:12" s="183" customFormat="1" ht="21" customHeight="1">
      <c r="A128" s="13">
        <v>30236110</v>
      </c>
      <c r="B128" s="201" t="s">
        <v>880</v>
      </c>
      <c r="C128" s="210" t="s">
        <v>26</v>
      </c>
      <c r="D128" s="210" t="s">
        <v>25</v>
      </c>
      <c r="E128" s="2">
        <v>14000</v>
      </c>
      <c r="F128" s="2">
        <v>8</v>
      </c>
      <c r="G128" s="12">
        <f t="shared" si="1"/>
        <v>112000</v>
      </c>
      <c r="I128" s="1"/>
      <c r="J128" s="1"/>
      <c r="K128" s="1"/>
      <c r="L128" s="1"/>
    </row>
    <row r="129" spans="1:12" s="183" customFormat="1" ht="21" customHeight="1">
      <c r="A129" s="13" t="s">
        <v>888</v>
      </c>
      <c r="B129" s="201" t="s">
        <v>896</v>
      </c>
      <c r="C129" s="210" t="s">
        <v>26</v>
      </c>
      <c r="D129" s="210" t="s">
        <v>25</v>
      </c>
      <c r="E129" s="2">
        <v>10000</v>
      </c>
      <c r="F129" s="2"/>
      <c r="G129" s="12">
        <f t="shared" si="1"/>
        <v>0</v>
      </c>
      <c r="I129" s="1"/>
      <c r="J129" s="1"/>
      <c r="K129" s="1"/>
      <c r="L129" s="1"/>
    </row>
    <row r="130" spans="1:12" s="183" customFormat="1" ht="26.1" customHeight="1">
      <c r="A130" s="13" t="s">
        <v>889</v>
      </c>
      <c r="B130" s="201" t="s">
        <v>897</v>
      </c>
      <c r="C130" s="210" t="s">
        <v>26</v>
      </c>
      <c r="D130" s="210" t="s">
        <v>25</v>
      </c>
      <c r="E130" s="2">
        <v>10000</v>
      </c>
      <c r="F130" s="2"/>
      <c r="G130" s="12">
        <f t="shared" si="1"/>
        <v>0</v>
      </c>
      <c r="I130" s="1"/>
      <c r="J130" s="1"/>
      <c r="K130" s="1"/>
      <c r="L130" s="1"/>
    </row>
    <row r="131" spans="1:12" s="183" customFormat="1" ht="26.1" customHeight="1">
      <c r="A131" s="13">
        <v>30232231</v>
      </c>
      <c r="B131" s="201" t="s">
        <v>881</v>
      </c>
      <c r="C131" s="210" t="s">
        <v>26</v>
      </c>
      <c r="D131" s="210" t="s">
        <v>25</v>
      </c>
      <c r="E131" s="2">
        <v>30000</v>
      </c>
      <c r="F131" s="2">
        <v>6</v>
      </c>
      <c r="G131" s="12">
        <f t="shared" si="1"/>
        <v>180000</v>
      </c>
      <c r="I131" s="1"/>
      <c r="J131" s="1"/>
      <c r="K131" s="1"/>
      <c r="L131" s="1"/>
    </row>
    <row r="132" spans="1:12" s="183" customFormat="1" ht="26.1" customHeight="1">
      <c r="A132" s="14">
        <v>31151120</v>
      </c>
      <c r="B132" s="201" t="s">
        <v>459</v>
      </c>
      <c r="C132" s="210" t="s">
        <v>13</v>
      </c>
      <c r="D132" s="210" t="s">
        <v>25</v>
      </c>
      <c r="E132" s="2">
        <v>40000</v>
      </c>
      <c r="F132" s="2">
        <v>5</v>
      </c>
      <c r="G132" s="12">
        <f t="shared" si="1"/>
        <v>200000</v>
      </c>
      <c r="I132" s="1"/>
      <c r="J132" s="1"/>
      <c r="K132" s="1"/>
      <c r="L132" s="1"/>
    </row>
    <row r="133" spans="1:12" s="183" customFormat="1" ht="26.1" customHeight="1">
      <c r="A133" s="14" t="s">
        <v>915</v>
      </c>
      <c r="B133" s="201" t="s">
        <v>969</v>
      </c>
      <c r="C133" s="210" t="s">
        <v>13</v>
      </c>
      <c r="D133" s="210" t="s">
        <v>25</v>
      </c>
      <c r="E133" s="2">
        <v>450000</v>
      </c>
      <c r="F133" s="2">
        <v>1</v>
      </c>
      <c r="G133" s="12">
        <f t="shared" si="1"/>
        <v>450000</v>
      </c>
      <c r="I133" s="1"/>
      <c r="J133" s="1"/>
      <c r="K133" s="1"/>
      <c r="L133" s="1"/>
    </row>
    <row r="134" spans="1:12" s="183" customFormat="1" ht="20.25" customHeight="1">
      <c r="A134" s="13">
        <v>31211240</v>
      </c>
      <c r="B134" s="201" t="s">
        <v>1006</v>
      </c>
      <c r="C134" s="210" t="s">
        <v>13</v>
      </c>
      <c r="D134" s="15" t="s">
        <v>25</v>
      </c>
      <c r="E134" s="2">
        <v>12000</v>
      </c>
      <c r="F134" s="2">
        <v>3</v>
      </c>
      <c r="G134" s="12">
        <f t="shared" si="1"/>
        <v>36000</v>
      </c>
      <c r="I134" s="1"/>
      <c r="J134" s="1"/>
      <c r="K134" s="1"/>
      <c r="L134" s="1"/>
    </row>
    <row r="135" spans="1:12" s="183" customFormat="1" ht="20.100000000000001" customHeight="1">
      <c r="A135" s="13">
        <v>31221241</v>
      </c>
      <c r="B135" s="201" t="s">
        <v>990</v>
      </c>
      <c r="C135" s="210" t="s">
        <v>13</v>
      </c>
      <c r="D135" s="15" t="s">
        <v>25</v>
      </c>
      <c r="E135" s="2">
        <v>20</v>
      </c>
      <c r="F135" s="2">
        <v>2000</v>
      </c>
      <c r="G135" s="12">
        <f t="shared" si="1"/>
        <v>40000</v>
      </c>
      <c r="I135" s="1"/>
      <c r="J135" s="1"/>
      <c r="K135" s="1"/>
      <c r="L135" s="1"/>
    </row>
    <row r="136" spans="1:12" s="183" customFormat="1" ht="26.1" customHeight="1">
      <c r="A136" s="13" t="s">
        <v>211</v>
      </c>
      <c r="B136" s="160" t="s">
        <v>464</v>
      </c>
      <c r="C136" s="210" t="s">
        <v>13</v>
      </c>
      <c r="D136" s="15" t="s">
        <v>25</v>
      </c>
      <c r="E136" s="15">
        <v>10000</v>
      </c>
      <c r="F136" s="15"/>
      <c r="G136" s="12">
        <f t="shared" si="1"/>
        <v>0</v>
      </c>
      <c r="I136" s="1"/>
      <c r="J136" s="1"/>
      <c r="K136" s="1"/>
      <c r="L136" s="1"/>
    </row>
    <row r="137" spans="1:12" s="183" customFormat="1" ht="26.1" customHeight="1">
      <c r="A137" s="13" t="s">
        <v>212</v>
      </c>
      <c r="B137" s="160" t="s">
        <v>823</v>
      </c>
      <c r="C137" s="210" t="s">
        <v>13</v>
      </c>
      <c r="D137" s="15" t="s">
        <v>25</v>
      </c>
      <c r="E137" s="15">
        <v>12000</v>
      </c>
      <c r="F137" s="15"/>
      <c r="G137" s="12">
        <f t="shared" si="1"/>
        <v>0</v>
      </c>
      <c r="I137" s="1"/>
      <c r="J137" s="1"/>
      <c r="K137" s="1"/>
      <c r="L137" s="1"/>
    </row>
    <row r="138" spans="1:12" s="183" customFormat="1" ht="26.1" customHeight="1">
      <c r="A138" s="13">
        <v>31211440</v>
      </c>
      <c r="B138" s="201" t="s">
        <v>466</v>
      </c>
      <c r="C138" s="210" t="s">
        <v>13</v>
      </c>
      <c r="D138" s="15" t="s">
        <v>25</v>
      </c>
      <c r="E138" s="2">
        <v>170000</v>
      </c>
      <c r="F138" s="2"/>
      <c r="G138" s="12">
        <f t="shared" si="1"/>
        <v>0</v>
      </c>
      <c r="I138" s="1"/>
      <c r="J138" s="1"/>
      <c r="K138" s="1"/>
      <c r="L138" s="1"/>
    </row>
    <row r="139" spans="1:12" s="183" customFormat="1" ht="26.1" customHeight="1">
      <c r="A139" s="13">
        <v>31221200</v>
      </c>
      <c r="B139" s="201" t="s">
        <v>901</v>
      </c>
      <c r="C139" s="210" t="s">
        <v>13</v>
      </c>
      <c r="D139" s="15" t="s">
        <v>25</v>
      </c>
      <c r="E139" s="2">
        <v>750</v>
      </c>
      <c r="F139" s="2"/>
      <c r="G139" s="12">
        <f t="shared" si="1"/>
        <v>0</v>
      </c>
      <c r="I139" s="1"/>
      <c r="J139" s="1"/>
      <c r="K139" s="1"/>
      <c r="L139" s="1"/>
    </row>
    <row r="140" spans="1:12" s="183" customFormat="1" ht="26.1" customHeight="1">
      <c r="A140" s="13">
        <v>31341400</v>
      </c>
      <c r="B140" s="201" t="s">
        <v>986</v>
      </c>
      <c r="C140" s="210" t="s">
        <v>13</v>
      </c>
      <c r="D140" s="11" t="s">
        <v>25</v>
      </c>
      <c r="E140" s="11">
        <v>800</v>
      </c>
      <c r="F140" s="11">
        <v>100</v>
      </c>
      <c r="G140" s="12">
        <f t="shared" si="1"/>
        <v>80000</v>
      </c>
      <c r="I140" s="1"/>
      <c r="J140" s="1"/>
      <c r="K140" s="1"/>
      <c r="L140" s="1"/>
    </row>
    <row r="141" spans="1:12" s="183" customFormat="1" ht="26.1" customHeight="1">
      <c r="A141" s="13" t="s">
        <v>917</v>
      </c>
      <c r="B141" s="201" t="s">
        <v>1007</v>
      </c>
      <c r="C141" s="210" t="s">
        <v>13</v>
      </c>
      <c r="D141" s="210" t="s">
        <v>25</v>
      </c>
      <c r="E141" s="2">
        <v>43000</v>
      </c>
      <c r="F141" s="2">
        <v>2</v>
      </c>
      <c r="G141" s="12">
        <f t="shared" si="1"/>
        <v>86000</v>
      </c>
      <c r="I141" s="1"/>
      <c r="J141" s="1"/>
      <c r="K141" s="1"/>
      <c r="L141" s="1"/>
    </row>
    <row r="142" spans="1:12" s="183" customFormat="1" ht="29.25" customHeight="1">
      <c r="A142" s="13">
        <v>31441000</v>
      </c>
      <c r="B142" s="201" t="s">
        <v>923</v>
      </c>
      <c r="C142" s="210" t="s">
        <v>13</v>
      </c>
      <c r="D142" s="210" t="s">
        <v>25</v>
      </c>
      <c r="E142" s="2">
        <v>300</v>
      </c>
      <c r="F142" s="2">
        <v>50</v>
      </c>
      <c r="G142" s="12">
        <f t="shared" si="1"/>
        <v>15000</v>
      </c>
      <c r="I142" s="1"/>
      <c r="J142" s="1"/>
      <c r="K142" s="1"/>
      <c r="L142" s="1"/>
    </row>
    <row r="143" spans="1:12" s="183" customFormat="1" ht="20.100000000000001" customHeight="1">
      <c r="A143" s="13" t="s">
        <v>867</v>
      </c>
      <c r="B143" s="201" t="s">
        <v>918</v>
      </c>
      <c r="C143" s="210" t="s">
        <v>13</v>
      </c>
      <c r="D143" s="210" t="s">
        <v>25</v>
      </c>
      <c r="E143" s="2">
        <v>180</v>
      </c>
      <c r="F143" s="2">
        <v>50</v>
      </c>
      <c r="G143" s="12">
        <f t="shared" si="1"/>
        <v>9000</v>
      </c>
      <c r="I143" s="1"/>
      <c r="J143" s="1"/>
      <c r="K143" s="1"/>
      <c r="L143" s="1"/>
    </row>
    <row r="144" spans="1:12" s="183" customFormat="1" ht="20.100000000000001" customHeight="1">
      <c r="A144" s="13">
        <v>31442000</v>
      </c>
      <c r="B144" s="201" t="s">
        <v>916</v>
      </c>
      <c r="C144" s="210" t="s">
        <v>13</v>
      </c>
      <c r="D144" s="210" t="s">
        <v>25</v>
      </c>
      <c r="E144" s="2">
        <v>100</v>
      </c>
      <c r="F144" s="2">
        <v>100</v>
      </c>
      <c r="G144" s="12">
        <f t="shared" si="1"/>
        <v>10000</v>
      </c>
      <c r="I144" s="1"/>
      <c r="J144" s="1"/>
      <c r="K144" s="1"/>
      <c r="L144" s="1"/>
    </row>
    <row r="145" spans="1:12" s="183" customFormat="1" ht="26.1" customHeight="1">
      <c r="A145" s="14" t="s">
        <v>243</v>
      </c>
      <c r="B145" s="129" t="s">
        <v>68</v>
      </c>
      <c r="C145" s="210" t="s">
        <v>13</v>
      </c>
      <c r="D145" s="10" t="s">
        <v>25</v>
      </c>
      <c r="E145" s="2">
        <v>5500</v>
      </c>
      <c r="F145" s="130">
        <v>8</v>
      </c>
      <c r="G145" s="12">
        <f t="shared" si="1"/>
        <v>44000</v>
      </c>
      <c r="I145" s="1"/>
      <c r="J145" s="1"/>
      <c r="K145" s="1"/>
      <c r="L145" s="1"/>
    </row>
    <row r="146" spans="1:12" s="183" customFormat="1" ht="26.1" customHeight="1">
      <c r="A146" s="14" t="s">
        <v>245</v>
      </c>
      <c r="B146" s="129" t="s">
        <v>468</v>
      </c>
      <c r="C146" s="210" t="s">
        <v>13</v>
      </c>
      <c r="D146" s="10" t="s">
        <v>25</v>
      </c>
      <c r="E146" s="2">
        <v>3500</v>
      </c>
      <c r="F146" s="130">
        <v>4</v>
      </c>
      <c r="G146" s="12">
        <f t="shared" si="1"/>
        <v>14000</v>
      </c>
      <c r="I146" s="1"/>
      <c r="J146" s="1"/>
      <c r="K146" s="1"/>
      <c r="L146" s="1"/>
    </row>
    <row r="147" spans="1:12" s="183" customFormat="1" ht="26.1" customHeight="1">
      <c r="A147" s="13" t="s">
        <v>924</v>
      </c>
      <c r="B147" s="129" t="s">
        <v>925</v>
      </c>
      <c r="C147" s="210" t="s">
        <v>13</v>
      </c>
      <c r="D147" s="210" t="s">
        <v>25</v>
      </c>
      <c r="E147" s="2">
        <v>4500</v>
      </c>
      <c r="F147" s="130">
        <v>8</v>
      </c>
      <c r="G147" s="12">
        <f t="shared" si="1"/>
        <v>36000</v>
      </c>
      <c r="I147" s="1"/>
      <c r="J147" s="1"/>
      <c r="K147" s="1"/>
      <c r="L147" s="1"/>
    </row>
    <row r="148" spans="1:12" s="183" customFormat="1" ht="20.25" customHeight="1">
      <c r="A148" s="13">
        <v>31442140</v>
      </c>
      <c r="B148" s="129" t="s">
        <v>970</v>
      </c>
      <c r="C148" s="210" t="s">
        <v>13</v>
      </c>
      <c r="D148" s="210" t="s">
        <v>25</v>
      </c>
      <c r="E148" s="2">
        <v>6000</v>
      </c>
      <c r="F148" s="130">
        <v>100</v>
      </c>
      <c r="G148" s="12">
        <f t="shared" si="1"/>
        <v>600000</v>
      </c>
      <c r="I148" s="1"/>
      <c r="J148" s="1"/>
      <c r="K148" s="1"/>
      <c r="L148" s="1"/>
    </row>
    <row r="149" spans="1:12" s="183" customFormat="1" ht="26.1" customHeight="1">
      <c r="A149" s="13" t="s">
        <v>1033</v>
      </c>
      <c r="B149" s="201" t="s">
        <v>1014</v>
      </c>
      <c r="C149" s="210" t="s">
        <v>13</v>
      </c>
      <c r="D149" s="210" t="s">
        <v>25</v>
      </c>
      <c r="E149" s="2">
        <v>43000</v>
      </c>
      <c r="F149" s="210">
        <v>3</v>
      </c>
      <c r="G149" s="12">
        <f t="shared" si="1"/>
        <v>129000</v>
      </c>
      <c r="I149" s="1"/>
      <c r="J149" s="1"/>
      <c r="K149" s="1"/>
      <c r="L149" s="1"/>
    </row>
    <row r="150" spans="1:12" s="183" customFormat="1" ht="26.1" customHeight="1">
      <c r="A150" s="13">
        <v>31521470</v>
      </c>
      <c r="B150" s="201" t="s">
        <v>874</v>
      </c>
      <c r="C150" s="210" t="s">
        <v>13</v>
      </c>
      <c r="D150" s="10" t="s">
        <v>25</v>
      </c>
      <c r="E150" s="11">
        <v>3000</v>
      </c>
      <c r="F150" s="11">
        <v>10</v>
      </c>
      <c r="G150" s="12">
        <f t="shared" si="1"/>
        <v>30000</v>
      </c>
      <c r="I150" s="1"/>
      <c r="J150" s="1"/>
      <c r="K150" s="1"/>
      <c r="L150" s="1"/>
    </row>
    <row r="151" spans="1:12" s="183" customFormat="1" ht="26.1" customHeight="1">
      <c r="A151" s="13">
        <v>31520000</v>
      </c>
      <c r="B151" s="201" t="s">
        <v>1031</v>
      </c>
      <c r="C151" s="210" t="s">
        <v>13</v>
      </c>
      <c r="D151" s="210" t="s">
        <v>25</v>
      </c>
      <c r="E151" s="11">
        <v>10500</v>
      </c>
      <c r="F151" s="11">
        <v>20</v>
      </c>
      <c r="G151" s="12">
        <f t="shared" si="1"/>
        <v>210000</v>
      </c>
      <c r="I151" s="1"/>
      <c r="J151" s="1"/>
      <c r="K151" s="1"/>
      <c r="L151" s="1"/>
    </row>
    <row r="152" spans="1:12" s="183" customFormat="1" ht="26.1" customHeight="1">
      <c r="A152" s="13" t="s">
        <v>998</v>
      </c>
      <c r="B152" s="201" t="s">
        <v>1034</v>
      </c>
      <c r="C152" s="210" t="s">
        <v>13</v>
      </c>
      <c r="D152" s="210" t="s">
        <v>25</v>
      </c>
      <c r="E152" s="11">
        <v>3500</v>
      </c>
      <c r="F152" s="11">
        <v>20</v>
      </c>
      <c r="G152" s="12">
        <f t="shared" ref="G152:G247" si="2">E152*F152</f>
        <v>70000</v>
      </c>
      <c r="I152" s="1"/>
      <c r="J152" s="1"/>
      <c r="K152" s="1"/>
      <c r="L152" s="1"/>
    </row>
    <row r="153" spans="1:12" s="183" customFormat="1" ht="26.1" customHeight="1">
      <c r="A153" s="13" t="s">
        <v>999</v>
      </c>
      <c r="B153" s="201" t="s">
        <v>1035</v>
      </c>
      <c r="C153" s="210" t="s">
        <v>13</v>
      </c>
      <c r="D153" s="210" t="s">
        <v>25</v>
      </c>
      <c r="E153" s="11">
        <v>3000</v>
      </c>
      <c r="F153" s="11">
        <v>20</v>
      </c>
      <c r="G153" s="12">
        <f t="shared" si="2"/>
        <v>60000</v>
      </c>
      <c r="I153" s="1"/>
      <c r="J153" s="1"/>
      <c r="K153" s="1"/>
      <c r="L153" s="1"/>
    </row>
    <row r="154" spans="1:12" s="183" customFormat="1" ht="26.1" customHeight="1">
      <c r="A154" s="14">
        <v>31531300</v>
      </c>
      <c r="B154" s="201" t="s">
        <v>875</v>
      </c>
      <c r="C154" s="210" t="s">
        <v>13</v>
      </c>
      <c r="D154" s="210" t="s">
        <v>25</v>
      </c>
      <c r="E154" s="11">
        <v>2200</v>
      </c>
      <c r="F154" s="11">
        <v>40</v>
      </c>
      <c r="G154" s="12">
        <f t="shared" si="2"/>
        <v>88000</v>
      </c>
      <c r="I154" s="1"/>
      <c r="J154" s="1"/>
      <c r="K154" s="1"/>
      <c r="L154" s="1"/>
    </row>
    <row r="155" spans="1:12" s="183" customFormat="1" ht="26.1" customHeight="1">
      <c r="A155" s="14">
        <v>31521560</v>
      </c>
      <c r="B155" s="201" t="s">
        <v>975</v>
      </c>
      <c r="C155" s="210" t="s">
        <v>13</v>
      </c>
      <c r="D155" s="210" t="s">
        <v>25</v>
      </c>
      <c r="E155" s="11">
        <v>30000</v>
      </c>
      <c r="F155" s="11">
        <v>18</v>
      </c>
      <c r="G155" s="12">
        <f t="shared" si="2"/>
        <v>540000</v>
      </c>
      <c r="I155" s="1"/>
      <c r="J155" s="1"/>
      <c r="K155" s="1"/>
      <c r="L155" s="1"/>
    </row>
    <row r="156" spans="1:12" s="183" customFormat="1" ht="19.5" customHeight="1">
      <c r="A156" s="13">
        <v>31651400</v>
      </c>
      <c r="B156" s="201" t="s">
        <v>476</v>
      </c>
      <c r="C156" s="210" t="s">
        <v>13</v>
      </c>
      <c r="D156" s="11" t="s">
        <v>25</v>
      </c>
      <c r="E156" s="11">
        <v>150</v>
      </c>
      <c r="F156" s="11">
        <v>100</v>
      </c>
      <c r="G156" s="12">
        <f t="shared" si="2"/>
        <v>15000</v>
      </c>
      <c r="I156" s="1"/>
      <c r="J156" s="1"/>
      <c r="K156" s="1"/>
      <c r="L156" s="1"/>
    </row>
    <row r="157" spans="1:12" s="183" customFormat="1" ht="26.1" customHeight="1">
      <c r="A157" s="13">
        <v>31685000</v>
      </c>
      <c r="B157" s="201" t="s">
        <v>475</v>
      </c>
      <c r="C157" s="210" t="s">
        <v>13</v>
      </c>
      <c r="D157" s="11" t="s">
        <v>25</v>
      </c>
      <c r="E157" s="11">
        <v>2300</v>
      </c>
      <c r="F157" s="11">
        <v>30</v>
      </c>
      <c r="G157" s="12">
        <f t="shared" si="2"/>
        <v>69000</v>
      </c>
      <c r="I157" s="1"/>
      <c r="J157" s="1"/>
      <c r="K157" s="1"/>
      <c r="L157" s="1"/>
    </row>
    <row r="158" spans="1:12" s="183" customFormat="1" ht="26.1" customHeight="1">
      <c r="A158" s="13">
        <v>31681610</v>
      </c>
      <c r="B158" s="201" t="s">
        <v>77</v>
      </c>
      <c r="C158" s="210" t="s">
        <v>13</v>
      </c>
      <c r="D158" s="11" t="s">
        <v>25</v>
      </c>
      <c r="E158" s="11">
        <v>900</v>
      </c>
      <c r="F158" s="11">
        <v>15</v>
      </c>
      <c r="G158" s="12">
        <f t="shared" si="2"/>
        <v>13500</v>
      </c>
      <c r="I158" s="1"/>
      <c r="J158" s="1"/>
      <c r="K158" s="1"/>
      <c r="L158" s="1"/>
    </row>
    <row r="159" spans="1:12" s="183" customFormat="1" ht="26.1" customHeight="1">
      <c r="A159" s="13">
        <v>31681620</v>
      </c>
      <c r="B159" s="201" t="s">
        <v>78</v>
      </c>
      <c r="C159" s="210" t="s">
        <v>13</v>
      </c>
      <c r="D159" s="11" t="s">
        <v>25</v>
      </c>
      <c r="E159" s="11">
        <v>1100</v>
      </c>
      <c r="F159" s="11">
        <v>15</v>
      </c>
      <c r="G159" s="12">
        <f t="shared" si="2"/>
        <v>16500</v>
      </c>
      <c r="I159" s="1"/>
      <c r="J159" s="1"/>
      <c r="K159" s="1"/>
      <c r="L159" s="1"/>
    </row>
    <row r="160" spans="1:12" s="183" customFormat="1" ht="26.1" customHeight="1">
      <c r="A160" s="13">
        <v>31681630</v>
      </c>
      <c r="B160" s="201" t="s">
        <v>79</v>
      </c>
      <c r="C160" s="210" t="s">
        <v>13</v>
      </c>
      <c r="D160" s="11" t="s">
        <v>25</v>
      </c>
      <c r="E160" s="11">
        <v>1200</v>
      </c>
      <c r="F160" s="11">
        <v>15</v>
      </c>
      <c r="G160" s="12">
        <f t="shared" si="2"/>
        <v>18000</v>
      </c>
      <c r="I160" s="1"/>
      <c r="J160" s="1"/>
      <c r="K160" s="1"/>
      <c r="L160" s="1"/>
    </row>
    <row r="161" spans="1:12" s="183" customFormat="1" ht="26.1" customHeight="1">
      <c r="A161" s="13">
        <v>31681640</v>
      </c>
      <c r="B161" s="201" t="s">
        <v>1036</v>
      </c>
      <c r="C161" s="210" t="s">
        <v>13</v>
      </c>
      <c r="D161" s="11" t="s">
        <v>25</v>
      </c>
      <c r="E161" s="11">
        <v>10000</v>
      </c>
      <c r="F161" s="11">
        <v>5</v>
      </c>
      <c r="G161" s="12">
        <f t="shared" si="2"/>
        <v>50000</v>
      </c>
      <c r="I161" s="1"/>
      <c r="J161" s="1"/>
      <c r="K161" s="1"/>
      <c r="L161" s="1"/>
    </row>
    <row r="162" spans="1:12" s="183" customFormat="1" ht="26.1" customHeight="1">
      <c r="A162" s="13">
        <v>31681651</v>
      </c>
      <c r="B162" s="201" t="s">
        <v>80</v>
      </c>
      <c r="C162" s="210" t="s">
        <v>13</v>
      </c>
      <c r="D162" s="11" t="s">
        <v>25</v>
      </c>
      <c r="E162" s="11">
        <v>15000</v>
      </c>
      <c r="F162" s="11">
        <v>5</v>
      </c>
      <c r="G162" s="12">
        <f t="shared" si="2"/>
        <v>75000</v>
      </c>
      <c r="I162" s="1"/>
      <c r="J162" s="1"/>
      <c r="K162" s="1"/>
      <c r="L162" s="1"/>
    </row>
    <row r="163" spans="1:12" s="183" customFormat="1" ht="26.1" customHeight="1">
      <c r="A163" s="13">
        <v>31683300</v>
      </c>
      <c r="B163" s="201" t="s">
        <v>1037</v>
      </c>
      <c r="C163" s="210" t="s">
        <v>13</v>
      </c>
      <c r="D163" s="11" t="s">
        <v>25</v>
      </c>
      <c r="E163" s="11">
        <v>400</v>
      </c>
      <c r="F163" s="11">
        <v>30</v>
      </c>
      <c r="G163" s="12">
        <f t="shared" si="2"/>
        <v>12000</v>
      </c>
      <c r="I163" s="1"/>
      <c r="J163" s="1"/>
      <c r="K163" s="1"/>
      <c r="L163" s="1"/>
    </row>
    <row r="164" spans="1:12" s="183" customFormat="1" ht="26.1" customHeight="1">
      <c r="A164" s="13">
        <v>31682130</v>
      </c>
      <c r="B164" s="201" t="s">
        <v>1038</v>
      </c>
      <c r="C164" s="210" t="s">
        <v>13</v>
      </c>
      <c r="D164" s="11" t="s">
        <v>25</v>
      </c>
      <c r="E164" s="11">
        <v>10000</v>
      </c>
      <c r="F164" s="11"/>
      <c r="G164" s="12">
        <f t="shared" si="2"/>
        <v>0</v>
      </c>
      <c r="I164" s="1"/>
      <c r="J164" s="1"/>
      <c r="K164" s="1"/>
      <c r="L164" s="1"/>
    </row>
    <row r="165" spans="1:12" s="183" customFormat="1" ht="20.100000000000001" customHeight="1">
      <c r="A165" s="13">
        <v>32420000</v>
      </c>
      <c r="B165" s="201" t="s">
        <v>1039</v>
      </c>
      <c r="C165" s="210" t="s">
        <v>13</v>
      </c>
      <c r="D165" s="11" t="s">
        <v>25</v>
      </c>
      <c r="E165" s="11">
        <v>30000</v>
      </c>
      <c r="F165" s="11"/>
      <c r="G165" s="12">
        <f t="shared" si="2"/>
        <v>0</v>
      </c>
      <c r="I165" s="1"/>
      <c r="J165" s="1"/>
      <c r="K165" s="1"/>
      <c r="L165" s="1"/>
    </row>
    <row r="166" spans="1:12" s="183" customFormat="1" ht="20.100000000000001" customHeight="1">
      <c r="A166" s="13">
        <v>32421300</v>
      </c>
      <c r="B166" s="201" t="s">
        <v>976</v>
      </c>
      <c r="C166" s="210" t="s">
        <v>13</v>
      </c>
      <c r="D166" s="11" t="s">
        <v>25</v>
      </c>
      <c r="E166" s="11">
        <v>10000</v>
      </c>
      <c r="F166" s="11">
        <v>6</v>
      </c>
      <c r="G166" s="12">
        <f t="shared" si="2"/>
        <v>60000</v>
      </c>
      <c r="I166" s="1"/>
      <c r="J166" s="1"/>
      <c r="K166" s="1"/>
      <c r="L166" s="1"/>
    </row>
    <row r="167" spans="1:12" s="183" customFormat="1" ht="20.100000000000001" customHeight="1">
      <c r="A167" s="13" t="s">
        <v>247</v>
      </c>
      <c r="B167" s="201" t="s">
        <v>977</v>
      </c>
      <c r="C167" s="210" t="s">
        <v>13</v>
      </c>
      <c r="D167" s="11" t="s">
        <v>25</v>
      </c>
      <c r="E167" s="11">
        <v>12000</v>
      </c>
      <c r="F167" s="11">
        <v>4</v>
      </c>
      <c r="G167" s="12">
        <f t="shared" si="2"/>
        <v>48000</v>
      </c>
      <c r="I167" s="1"/>
      <c r="J167" s="1"/>
      <c r="K167" s="1"/>
      <c r="L167" s="1"/>
    </row>
    <row r="168" spans="1:12" s="183" customFormat="1" ht="22.5" customHeight="1">
      <c r="A168" s="13" t="s">
        <v>248</v>
      </c>
      <c r="B168" s="201" t="s">
        <v>919</v>
      </c>
      <c r="C168" s="210" t="s">
        <v>13</v>
      </c>
      <c r="D168" s="11" t="s">
        <v>25</v>
      </c>
      <c r="E168" s="11">
        <v>35000</v>
      </c>
      <c r="F168" s="11">
        <v>2</v>
      </c>
      <c r="G168" s="12">
        <f t="shared" si="2"/>
        <v>70000</v>
      </c>
      <c r="I168" s="1"/>
      <c r="J168" s="1"/>
      <c r="K168" s="1"/>
      <c r="L168" s="1"/>
    </row>
    <row r="169" spans="1:12" s="183" customFormat="1" ht="20.100000000000001" customHeight="1">
      <c r="A169" s="13">
        <v>32421100</v>
      </c>
      <c r="B169" s="201" t="s">
        <v>1040</v>
      </c>
      <c r="C169" s="210" t="s">
        <v>13</v>
      </c>
      <c r="D169" s="11" t="s">
        <v>91</v>
      </c>
      <c r="E169" s="11">
        <v>220</v>
      </c>
      <c r="F169" s="2">
        <v>600</v>
      </c>
      <c r="G169" s="12">
        <f t="shared" si="2"/>
        <v>132000</v>
      </c>
      <c r="I169" s="1"/>
      <c r="J169" s="1"/>
      <c r="K169" s="1"/>
      <c r="L169" s="1"/>
    </row>
    <row r="170" spans="1:12" s="183" customFormat="1" ht="20.100000000000001" customHeight="1">
      <c r="A170" s="13" t="s">
        <v>1090</v>
      </c>
      <c r="B170" s="159" t="s">
        <v>1091</v>
      </c>
      <c r="C170" s="210" t="s">
        <v>148</v>
      </c>
      <c r="D170" s="10" t="s">
        <v>25</v>
      </c>
      <c r="E170" s="11">
        <v>3500000</v>
      </c>
      <c r="F170" s="11">
        <v>1</v>
      </c>
      <c r="G170" s="12">
        <f t="shared" si="2"/>
        <v>3500000</v>
      </c>
      <c r="I170" s="1"/>
      <c r="J170" s="1"/>
      <c r="K170" s="1"/>
      <c r="L170" s="1"/>
    </row>
    <row r="171" spans="1:12" s="183" customFormat="1" ht="20.100000000000001" customHeight="1">
      <c r="A171" s="13">
        <v>32551160</v>
      </c>
      <c r="B171" s="201" t="s">
        <v>140</v>
      </c>
      <c r="C171" s="210" t="s">
        <v>13</v>
      </c>
      <c r="D171" s="11" t="s">
        <v>25</v>
      </c>
      <c r="E171" s="2">
        <v>14000</v>
      </c>
      <c r="F171" s="15">
        <v>10</v>
      </c>
      <c r="G171" s="12">
        <f t="shared" si="2"/>
        <v>140000</v>
      </c>
      <c r="I171" s="1"/>
      <c r="J171" s="1"/>
      <c r="K171" s="1"/>
      <c r="L171" s="1"/>
    </row>
    <row r="172" spans="1:12" s="183" customFormat="1" ht="20.100000000000001" customHeight="1">
      <c r="A172" s="14">
        <v>32551290</v>
      </c>
      <c r="B172" s="201" t="s">
        <v>341</v>
      </c>
      <c r="C172" s="210" t="s">
        <v>13</v>
      </c>
      <c r="D172" s="11" t="s">
        <v>25</v>
      </c>
      <c r="E172" s="2">
        <f>132000-11000</f>
        <v>121000</v>
      </c>
      <c r="F172" s="15">
        <v>2</v>
      </c>
      <c r="G172" s="12">
        <f t="shared" si="2"/>
        <v>242000</v>
      </c>
      <c r="I172" s="1"/>
      <c r="J172" s="1"/>
      <c r="K172" s="1"/>
      <c r="L172" s="1"/>
    </row>
    <row r="173" spans="1:12" s="183" customFormat="1" ht="28.5" customHeight="1">
      <c r="A173" s="201">
        <v>38931200</v>
      </c>
      <c r="B173" s="201" t="s">
        <v>1102</v>
      </c>
      <c r="C173" s="201" t="s">
        <v>13</v>
      </c>
      <c r="D173" s="201" t="s">
        <v>25</v>
      </c>
      <c r="E173" s="210">
        <v>1200</v>
      </c>
      <c r="F173" s="210">
        <v>20</v>
      </c>
      <c r="G173" s="12">
        <f t="shared" si="2"/>
        <v>24000</v>
      </c>
      <c r="I173" s="1"/>
      <c r="J173" s="1"/>
      <c r="K173" s="1"/>
      <c r="L173" s="1"/>
    </row>
    <row r="174" spans="1:12" s="183" customFormat="1" ht="20.100000000000001" customHeight="1">
      <c r="A174" s="201">
        <v>33621350</v>
      </c>
      <c r="B174" s="201" t="s">
        <v>1109</v>
      </c>
      <c r="C174" s="201" t="s">
        <v>13</v>
      </c>
      <c r="D174" s="201" t="s">
        <v>25</v>
      </c>
      <c r="E174" s="210">
        <v>310</v>
      </c>
      <c r="F174" s="210">
        <v>10</v>
      </c>
      <c r="G174" s="12">
        <f t="shared" si="2"/>
        <v>3100</v>
      </c>
      <c r="I174" s="1"/>
      <c r="J174" s="1"/>
      <c r="K174" s="1"/>
      <c r="L174" s="1"/>
    </row>
    <row r="175" spans="1:12" s="183" customFormat="1" ht="25.5" customHeight="1">
      <c r="A175" s="201">
        <v>33661117</v>
      </c>
      <c r="B175" s="201" t="s">
        <v>1115</v>
      </c>
      <c r="C175" s="201" t="s">
        <v>13</v>
      </c>
      <c r="D175" s="201" t="s">
        <v>25</v>
      </c>
      <c r="E175" s="210">
        <v>8</v>
      </c>
      <c r="F175" s="210">
        <v>250</v>
      </c>
      <c r="G175" s="12">
        <f t="shared" si="2"/>
        <v>2000</v>
      </c>
      <c r="I175" s="1"/>
      <c r="J175" s="1"/>
      <c r="K175" s="1"/>
      <c r="L175" s="1"/>
    </row>
    <row r="176" spans="1:12" s="183" customFormat="1" ht="20.100000000000001" customHeight="1">
      <c r="A176" s="201">
        <v>33611200</v>
      </c>
      <c r="B176" s="201" t="s">
        <v>1103</v>
      </c>
      <c r="C176" s="201" t="s">
        <v>13</v>
      </c>
      <c r="D176" s="201" t="s">
        <v>25</v>
      </c>
      <c r="E176" s="210">
        <v>15</v>
      </c>
      <c r="F176" s="210">
        <v>200</v>
      </c>
      <c r="G176" s="12">
        <f t="shared" si="2"/>
        <v>3000</v>
      </c>
      <c r="I176" s="1"/>
      <c r="J176" s="1"/>
      <c r="K176" s="1"/>
      <c r="L176" s="1"/>
    </row>
    <row r="177" spans="1:12" s="183" customFormat="1" ht="52.5" customHeight="1">
      <c r="A177" s="201">
        <v>33661125</v>
      </c>
      <c r="B177" s="201" t="s">
        <v>1107</v>
      </c>
      <c r="C177" s="201" t="s">
        <v>13</v>
      </c>
      <c r="D177" s="201" t="s">
        <v>25</v>
      </c>
      <c r="E177" s="210">
        <v>100</v>
      </c>
      <c r="F177" s="210">
        <v>500</v>
      </c>
      <c r="G177" s="12">
        <f t="shared" si="2"/>
        <v>50000</v>
      </c>
      <c r="I177" s="1"/>
      <c r="J177" s="1"/>
      <c r="K177" s="1"/>
      <c r="L177" s="1"/>
    </row>
    <row r="178" spans="1:12" s="183" customFormat="1" ht="24.75" customHeight="1">
      <c r="A178" s="201">
        <v>33661127</v>
      </c>
      <c r="B178" s="201" t="s">
        <v>1097</v>
      </c>
      <c r="C178" s="201" t="s">
        <v>13</v>
      </c>
      <c r="D178" s="201" t="s">
        <v>25</v>
      </c>
      <c r="E178" s="210">
        <v>20</v>
      </c>
      <c r="F178" s="210">
        <v>200</v>
      </c>
      <c r="G178" s="12">
        <f t="shared" si="2"/>
        <v>4000</v>
      </c>
      <c r="I178" s="1"/>
      <c r="J178" s="1"/>
      <c r="K178" s="1"/>
      <c r="L178" s="1"/>
    </row>
    <row r="179" spans="1:12" s="183" customFormat="1" ht="27" customHeight="1">
      <c r="A179" s="201">
        <v>33661126</v>
      </c>
      <c r="B179" s="201" t="s">
        <v>1116</v>
      </c>
      <c r="C179" s="201" t="s">
        <v>13</v>
      </c>
      <c r="D179" s="201" t="s">
        <v>25</v>
      </c>
      <c r="E179" s="210">
        <v>40</v>
      </c>
      <c r="F179" s="210">
        <v>200</v>
      </c>
      <c r="G179" s="12">
        <f t="shared" si="2"/>
        <v>8000</v>
      </c>
      <c r="I179" s="1"/>
      <c r="J179" s="1"/>
      <c r="K179" s="1"/>
      <c r="L179" s="1"/>
    </row>
    <row r="180" spans="1:12" s="183" customFormat="1" ht="27.75" customHeight="1">
      <c r="A180" s="201">
        <v>33661123</v>
      </c>
      <c r="B180" s="201" t="s">
        <v>1106</v>
      </c>
      <c r="C180" s="201" t="s">
        <v>13</v>
      </c>
      <c r="D180" s="201" t="s">
        <v>25</v>
      </c>
      <c r="E180" s="210">
        <v>20</v>
      </c>
      <c r="F180" s="210">
        <v>200</v>
      </c>
      <c r="G180" s="12">
        <f t="shared" si="2"/>
        <v>4000</v>
      </c>
      <c r="I180" s="1"/>
      <c r="J180" s="1"/>
      <c r="K180" s="1"/>
      <c r="L180" s="1"/>
    </row>
    <row r="181" spans="1:12" s="183" customFormat="1" ht="29.25" customHeight="1">
      <c r="A181" s="201">
        <v>33661121</v>
      </c>
      <c r="B181" s="201" t="s">
        <v>1117</v>
      </c>
      <c r="C181" s="201" t="s">
        <v>13</v>
      </c>
      <c r="D181" s="201" t="s">
        <v>25</v>
      </c>
      <c r="E181" s="210">
        <v>25</v>
      </c>
      <c r="F181" s="210">
        <v>200</v>
      </c>
      <c r="G181" s="12">
        <f t="shared" si="2"/>
        <v>5000</v>
      </c>
      <c r="I181" s="1"/>
      <c r="J181" s="1"/>
      <c r="K181" s="1"/>
      <c r="L181" s="1"/>
    </row>
    <row r="182" spans="1:12" s="183" customFormat="1" ht="20.100000000000001" customHeight="1">
      <c r="A182" s="201">
        <v>33621270</v>
      </c>
      <c r="B182" s="201" t="s">
        <v>1096</v>
      </c>
      <c r="C182" s="201" t="s">
        <v>13</v>
      </c>
      <c r="D182" s="201" t="s">
        <v>25</v>
      </c>
      <c r="E182" s="210">
        <v>20</v>
      </c>
      <c r="F182" s="210">
        <v>100</v>
      </c>
      <c r="G182" s="12">
        <f t="shared" si="2"/>
        <v>2000</v>
      </c>
      <c r="I182" s="1"/>
      <c r="J182" s="1"/>
      <c r="K182" s="1"/>
      <c r="L182" s="1"/>
    </row>
    <row r="183" spans="1:12" s="183" customFormat="1" ht="30" customHeight="1">
      <c r="A183" s="201">
        <v>33691232</v>
      </c>
      <c r="B183" s="201" t="s">
        <v>1105</v>
      </c>
      <c r="C183" s="201" t="s">
        <v>13</v>
      </c>
      <c r="D183" s="201" t="s">
        <v>25</v>
      </c>
      <c r="E183" s="210">
        <v>120</v>
      </c>
      <c r="F183" s="210">
        <v>150</v>
      </c>
      <c r="G183" s="12">
        <f t="shared" si="2"/>
        <v>18000</v>
      </c>
      <c r="I183" s="1"/>
      <c r="J183" s="1"/>
      <c r="K183" s="1"/>
      <c r="L183" s="1"/>
    </row>
    <row r="184" spans="1:12" s="183" customFormat="1" ht="28.5" customHeight="1">
      <c r="A184" s="201">
        <v>24311721</v>
      </c>
      <c r="B184" s="201" t="s">
        <v>1110</v>
      </c>
      <c r="C184" s="201" t="s">
        <v>13</v>
      </c>
      <c r="D184" s="201" t="s">
        <v>25</v>
      </c>
      <c r="E184" s="210">
        <v>260</v>
      </c>
      <c r="F184" s="210">
        <v>5</v>
      </c>
      <c r="G184" s="12">
        <f t="shared" si="2"/>
        <v>1300</v>
      </c>
      <c r="I184" s="1"/>
      <c r="J184" s="1"/>
      <c r="K184" s="1"/>
      <c r="L184" s="1"/>
    </row>
    <row r="185" spans="1:12" s="183" customFormat="1" ht="26.25" customHeight="1">
      <c r="A185" s="201">
        <v>33651134</v>
      </c>
      <c r="B185" s="201" t="s">
        <v>1098</v>
      </c>
      <c r="C185" s="201" t="s">
        <v>13</v>
      </c>
      <c r="D185" s="201" t="s">
        <v>25</v>
      </c>
      <c r="E185" s="210">
        <v>2600</v>
      </c>
      <c r="F185" s="210">
        <v>5</v>
      </c>
      <c r="G185" s="12">
        <f t="shared" si="2"/>
        <v>13000</v>
      </c>
      <c r="I185" s="1"/>
      <c r="J185" s="1"/>
      <c r="K185" s="1"/>
      <c r="L185" s="1"/>
    </row>
    <row r="186" spans="1:12" s="183" customFormat="1" ht="20.100000000000001" customHeight="1">
      <c r="A186" s="201">
        <v>33141111</v>
      </c>
      <c r="B186" s="201" t="s">
        <v>1094</v>
      </c>
      <c r="C186" s="201" t="s">
        <v>13</v>
      </c>
      <c r="D186" s="201" t="s">
        <v>25</v>
      </c>
      <c r="E186" s="210">
        <v>10</v>
      </c>
      <c r="F186" s="210">
        <v>300</v>
      </c>
      <c r="G186" s="12">
        <f t="shared" si="2"/>
        <v>3000</v>
      </c>
      <c r="I186" s="1"/>
      <c r="J186" s="1"/>
      <c r="K186" s="1"/>
      <c r="L186" s="1"/>
    </row>
    <row r="187" spans="1:12" s="183" customFormat="1" ht="25.5" customHeight="1">
      <c r="A187" s="201">
        <v>33691236</v>
      </c>
      <c r="B187" s="201" t="s">
        <v>1113</v>
      </c>
      <c r="C187" s="201" t="s">
        <v>13</v>
      </c>
      <c r="D187" s="201" t="s">
        <v>25</v>
      </c>
      <c r="E187" s="210">
        <v>80</v>
      </c>
      <c r="F187" s="210">
        <v>50</v>
      </c>
      <c r="G187" s="12">
        <f t="shared" si="2"/>
        <v>4000</v>
      </c>
      <c r="I187" s="1"/>
      <c r="J187" s="1"/>
      <c r="K187" s="1"/>
      <c r="L187" s="1"/>
    </row>
    <row r="188" spans="1:12" s="183" customFormat="1" ht="29.25" customHeight="1">
      <c r="A188" s="201" t="s">
        <v>1111</v>
      </c>
      <c r="B188" s="201" t="s">
        <v>1112</v>
      </c>
      <c r="C188" s="201" t="s">
        <v>13</v>
      </c>
      <c r="D188" s="201" t="s">
        <v>25</v>
      </c>
      <c r="E188" s="210">
        <v>390</v>
      </c>
      <c r="F188" s="210">
        <v>50</v>
      </c>
      <c r="G188" s="12">
        <f t="shared" si="2"/>
        <v>19500</v>
      </c>
      <c r="I188" s="1"/>
      <c r="J188" s="1"/>
      <c r="K188" s="1"/>
      <c r="L188" s="1"/>
    </row>
    <row r="189" spans="1:12" s="183" customFormat="1" ht="26.25" customHeight="1">
      <c r="A189" s="201">
        <v>33121180</v>
      </c>
      <c r="B189" s="201" t="s">
        <v>1108</v>
      </c>
      <c r="C189" s="201" t="s">
        <v>13</v>
      </c>
      <c r="D189" s="201" t="s">
        <v>25</v>
      </c>
      <c r="E189" s="210">
        <v>7000</v>
      </c>
      <c r="F189" s="210">
        <v>1</v>
      </c>
      <c r="G189" s="12">
        <f t="shared" si="2"/>
        <v>7000</v>
      </c>
      <c r="I189" s="1"/>
      <c r="J189" s="1"/>
      <c r="K189" s="1"/>
      <c r="L189" s="1"/>
    </row>
    <row r="190" spans="1:12" s="183" customFormat="1" ht="29.25" customHeight="1">
      <c r="A190" s="201">
        <v>33621440</v>
      </c>
      <c r="B190" s="201" t="s">
        <v>1101</v>
      </c>
      <c r="C190" s="201" t="s">
        <v>13</v>
      </c>
      <c r="D190" s="201" t="s">
        <v>25</v>
      </c>
      <c r="E190" s="210">
        <v>70</v>
      </c>
      <c r="F190" s="210">
        <v>30</v>
      </c>
      <c r="G190" s="12">
        <f t="shared" si="2"/>
        <v>2100</v>
      </c>
      <c r="I190" s="1"/>
      <c r="J190" s="1"/>
      <c r="K190" s="1"/>
      <c r="L190" s="1"/>
    </row>
    <row r="191" spans="1:12" s="183" customFormat="1" ht="27" customHeight="1">
      <c r="A191" s="201">
        <v>33621540</v>
      </c>
      <c r="B191" s="201" t="s">
        <v>1100</v>
      </c>
      <c r="C191" s="201" t="s">
        <v>13</v>
      </c>
      <c r="D191" s="201" t="s">
        <v>25</v>
      </c>
      <c r="E191" s="210">
        <v>50</v>
      </c>
      <c r="F191" s="210">
        <v>30</v>
      </c>
      <c r="G191" s="12">
        <f t="shared" si="2"/>
        <v>1500</v>
      </c>
      <c r="I191" s="1"/>
      <c r="J191" s="1"/>
      <c r="K191" s="1"/>
      <c r="L191" s="1"/>
    </row>
    <row r="192" spans="1:12" s="183" customFormat="1" ht="24.75" customHeight="1">
      <c r="A192" s="201">
        <v>33621750</v>
      </c>
      <c r="B192" s="201" t="s">
        <v>1095</v>
      </c>
      <c r="C192" s="201" t="s">
        <v>13</v>
      </c>
      <c r="D192" s="201" t="s">
        <v>25</v>
      </c>
      <c r="E192" s="210">
        <v>25</v>
      </c>
      <c r="F192" s="210">
        <v>50</v>
      </c>
      <c r="G192" s="12">
        <f t="shared" si="2"/>
        <v>1250</v>
      </c>
      <c r="I192" s="1"/>
      <c r="J192" s="1"/>
      <c r="K192" s="1"/>
      <c r="L192" s="1"/>
    </row>
    <row r="193" spans="1:12" s="183" customFormat="1" ht="39.75" customHeight="1">
      <c r="A193" s="201">
        <v>33671122</v>
      </c>
      <c r="B193" s="201" t="s">
        <v>1099</v>
      </c>
      <c r="C193" s="201" t="s">
        <v>13</v>
      </c>
      <c r="D193" s="201" t="s">
        <v>25</v>
      </c>
      <c r="E193" s="210">
        <v>80</v>
      </c>
      <c r="F193" s="210">
        <v>240</v>
      </c>
      <c r="G193" s="12">
        <f t="shared" si="2"/>
        <v>19200</v>
      </c>
      <c r="I193" s="1"/>
      <c r="J193" s="1"/>
      <c r="K193" s="1"/>
      <c r="L193" s="1"/>
    </row>
    <row r="194" spans="1:12" s="183" customFormat="1" ht="27" customHeight="1">
      <c r="A194" s="201">
        <v>33611160</v>
      </c>
      <c r="B194" s="201" t="s">
        <v>1104</v>
      </c>
      <c r="C194" s="201" t="s">
        <v>13</v>
      </c>
      <c r="D194" s="201" t="s">
        <v>25</v>
      </c>
      <c r="E194" s="210">
        <v>30</v>
      </c>
      <c r="F194" s="210">
        <v>50</v>
      </c>
      <c r="G194" s="12">
        <f t="shared" si="2"/>
        <v>1500</v>
      </c>
      <c r="I194" s="1"/>
      <c r="J194" s="1"/>
      <c r="K194" s="1"/>
      <c r="L194" s="1"/>
    </row>
    <row r="195" spans="1:12" s="183" customFormat="1" ht="20.100000000000001" customHeight="1">
      <c r="A195" s="14">
        <v>33761000</v>
      </c>
      <c r="B195" s="201" t="s">
        <v>82</v>
      </c>
      <c r="C195" s="210" t="s">
        <v>13</v>
      </c>
      <c r="D195" s="10" t="s">
        <v>25</v>
      </c>
      <c r="E195" s="11">
        <v>120</v>
      </c>
      <c r="F195" s="11">
        <v>2000</v>
      </c>
      <c r="G195" s="12">
        <f t="shared" si="2"/>
        <v>240000</v>
      </c>
      <c r="I195" s="1"/>
      <c r="J195" s="1"/>
      <c r="K195" s="1"/>
      <c r="L195" s="1"/>
    </row>
    <row r="196" spans="1:12" ht="20.100000000000001" customHeight="1">
      <c r="A196" s="14">
        <v>33761300</v>
      </c>
      <c r="B196" s="201" t="s">
        <v>83</v>
      </c>
      <c r="C196" s="210" t="s">
        <v>13</v>
      </c>
      <c r="D196" s="10" t="s">
        <v>25</v>
      </c>
      <c r="E196" s="11">
        <v>500</v>
      </c>
      <c r="F196" s="11">
        <v>1000</v>
      </c>
      <c r="G196" s="12">
        <f t="shared" si="2"/>
        <v>500000</v>
      </c>
    </row>
    <row r="197" spans="1:12" ht="20.100000000000001" customHeight="1">
      <c r="A197" s="14">
        <v>33761400</v>
      </c>
      <c r="B197" s="201" t="s">
        <v>343</v>
      </c>
      <c r="C197" s="210" t="s">
        <v>13</v>
      </c>
      <c r="D197" s="210" t="s">
        <v>25</v>
      </c>
      <c r="E197" s="210">
        <v>400</v>
      </c>
      <c r="F197" s="210">
        <v>650</v>
      </c>
      <c r="G197" s="12">
        <f t="shared" si="2"/>
        <v>260000</v>
      </c>
    </row>
    <row r="198" spans="1:12" s="183" customFormat="1" ht="20.100000000000001" customHeight="1">
      <c r="A198" s="13">
        <v>34921140</v>
      </c>
      <c r="B198" s="201" t="s">
        <v>344</v>
      </c>
      <c r="C198" s="210" t="s">
        <v>13</v>
      </c>
      <c r="D198" s="210" t="s">
        <v>18</v>
      </c>
      <c r="E198" s="2">
        <v>1000000</v>
      </c>
      <c r="F198" s="2">
        <v>1</v>
      </c>
      <c r="G198" s="12">
        <f t="shared" si="2"/>
        <v>1000000</v>
      </c>
      <c r="I198" s="1"/>
      <c r="J198" s="1"/>
      <c r="K198" s="1"/>
      <c r="L198" s="1"/>
    </row>
    <row r="199" spans="1:12" s="183" customFormat="1" ht="20.100000000000001" customHeight="1">
      <c r="A199" s="13">
        <v>35821400</v>
      </c>
      <c r="B199" s="201" t="s">
        <v>1003</v>
      </c>
      <c r="C199" s="210" t="s">
        <v>13</v>
      </c>
      <c r="D199" s="210" t="s">
        <v>25</v>
      </c>
      <c r="E199" s="2">
        <v>4500</v>
      </c>
      <c r="F199" s="2">
        <v>20</v>
      </c>
      <c r="G199" s="12">
        <f t="shared" si="2"/>
        <v>90000</v>
      </c>
      <c r="I199" s="1"/>
      <c r="J199" s="1"/>
      <c r="K199" s="1"/>
      <c r="L199" s="1"/>
    </row>
    <row r="200" spans="1:12" s="183" customFormat="1" ht="20.100000000000001" customHeight="1">
      <c r="A200" s="13" t="s">
        <v>966</v>
      </c>
      <c r="B200" s="201" t="s">
        <v>741</v>
      </c>
      <c r="C200" s="210" t="s">
        <v>26</v>
      </c>
      <c r="D200" s="210" t="s">
        <v>25</v>
      </c>
      <c r="E200" s="2">
        <v>1000000</v>
      </c>
      <c r="F200" s="2">
        <v>1</v>
      </c>
      <c r="G200" s="12">
        <f t="shared" si="2"/>
        <v>1000000</v>
      </c>
      <c r="I200" s="1"/>
      <c r="J200" s="1"/>
      <c r="K200" s="1"/>
      <c r="L200" s="1"/>
    </row>
    <row r="201" spans="1:12" s="183" customFormat="1" ht="20.100000000000001" customHeight="1">
      <c r="A201" s="13" t="s">
        <v>967</v>
      </c>
      <c r="B201" s="201" t="s">
        <v>741</v>
      </c>
      <c r="C201" s="210" t="s">
        <v>26</v>
      </c>
      <c r="D201" s="210" t="s">
        <v>25</v>
      </c>
      <c r="E201" s="2">
        <v>350000</v>
      </c>
      <c r="F201" s="2">
        <v>2</v>
      </c>
      <c r="G201" s="12">
        <f t="shared" si="2"/>
        <v>700000</v>
      </c>
      <c r="I201" s="1"/>
      <c r="J201" s="1"/>
      <c r="K201" s="1"/>
      <c r="L201" s="1"/>
    </row>
    <row r="202" spans="1:12" s="183" customFormat="1" ht="20.100000000000001" customHeight="1">
      <c r="A202" s="13" t="s">
        <v>914</v>
      </c>
      <c r="B202" s="201" t="s">
        <v>735</v>
      </c>
      <c r="C202" s="210" t="s">
        <v>26</v>
      </c>
      <c r="D202" s="210" t="s">
        <v>25</v>
      </c>
      <c r="E202" s="2">
        <v>250000</v>
      </c>
      <c r="F202" s="2">
        <v>2</v>
      </c>
      <c r="G202" s="12">
        <f t="shared" si="2"/>
        <v>500000</v>
      </c>
      <c r="I202" s="1"/>
      <c r="J202" s="1"/>
      <c r="K202" s="1"/>
      <c r="L202" s="1"/>
    </row>
    <row r="203" spans="1:12" s="183" customFormat="1" ht="20.100000000000001" customHeight="1">
      <c r="A203" s="13" t="s">
        <v>968</v>
      </c>
      <c r="B203" s="201" t="s">
        <v>735</v>
      </c>
      <c r="C203" s="210" t="s">
        <v>26</v>
      </c>
      <c r="D203" s="210" t="s">
        <v>25</v>
      </c>
      <c r="E203" s="2">
        <v>70000</v>
      </c>
      <c r="F203" s="15">
        <v>10</v>
      </c>
      <c r="G203" s="12">
        <f t="shared" si="2"/>
        <v>700000</v>
      </c>
      <c r="I203" s="1"/>
      <c r="J203" s="1"/>
      <c r="K203" s="1"/>
      <c r="L203" s="1"/>
    </row>
    <row r="204" spans="1:12" s="183" customFormat="1" ht="20.100000000000001" customHeight="1">
      <c r="A204" s="13">
        <v>39121400</v>
      </c>
      <c r="B204" s="201" t="s">
        <v>1056</v>
      </c>
      <c r="C204" s="210" t="s">
        <v>26</v>
      </c>
      <c r="D204" s="210" t="s">
        <v>25</v>
      </c>
      <c r="E204" s="2">
        <v>40000</v>
      </c>
      <c r="F204" s="15"/>
      <c r="G204" s="12">
        <f t="shared" si="2"/>
        <v>0</v>
      </c>
      <c r="I204" s="1"/>
      <c r="J204" s="1"/>
      <c r="K204" s="1"/>
      <c r="L204" s="1"/>
    </row>
    <row r="205" spans="1:12" s="183" customFormat="1" ht="20.100000000000001" customHeight="1">
      <c r="A205" s="191" t="s">
        <v>1075</v>
      </c>
      <c r="B205" s="159" t="s">
        <v>1076</v>
      </c>
      <c r="C205" s="210" t="s">
        <v>148</v>
      </c>
      <c r="D205" s="10" t="s">
        <v>25</v>
      </c>
      <c r="E205" s="11">
        <v>30000</v>
      </c>
      <c r="F205" s="11">
        <v>2</v>
      </c>
      <c r="G205" s="12">
        <f>E205*F205</f>
        <v>60000</v>
      </c>
      <c r="I205" s="1"/>
      <c r="J205" s="1"/>
      <c r="K205" s="1"/>
      <c r="L205" s="1"/>
    </row>
    <row r="206" spans="1:12" s="183" customFormat="1" ht="20.100000000000001" customHeight="1">
      <c r="A206" s="191" t="s">
        <v>1077</v>
      </c>
      <c r="B206" s="159" t="s">
        <v>1078</v>
      </c>
      <c r="C206" s="210" t="s">
        <v>148</v>
      </c>
      <c r="D206" s="10" t="s">
        <v>25</v>
      </c>
      <c r="E206" s="11">
        <v>80000</v>
      </c>
      <c r="F206" s="11">
        <v>2</v>
      </c>
      <c r="G206" s="12">
        <f t="shared" ref="G206:G212" si="3">E206*F206</f>
        <v>160000</v>
      </c>
      <c r="I206" s="1"/>
      <c r="J206" s="1"/>
      <c r="K206" s="1"/>
      <c r="L206" s="1"/>
    </row>
    <row r="207" spans="1:12" s="183" customFormat="1" ht="20.100000000000001" customHeight="1">
      <c r="A207" s="191" t="s">
        <v>1079</v>
      </c>
      <c r="B207" s="159" t="s">
        <v>1080</v>
      </c>
      <c r="C207" s="210" t="s">
        <v>148</v>
      </c>
      <c r="D207" s="10" t="s">
        <v>25</v>
      </c>
      <c r="E207" s="11">
        <v>30000</v>
      </c>
      <c r="F207" s="11">
        <v>3</v>
      </c>
      <c r="G207" s="12">
        <f t="shared" si="3"/>
        <v>90000</v>
      </c>
      <c r="I207" s="1"/>
      <c r="J207" s="1"/>
      <c r="K207" s="1"/>
      <c r="L207" s="1"/>
    </row>
    <row r="208" spans="1:12" s="183" customFormat="1" ht="20.100000000000001" customHeight="1">
      <c r="A208" s="13">
        <v>39111220</v>
      </c>
      <c r="B208" s="159" t="s">
        <v>1081</v>
      </c>
      <c r="C208" s="210" t="s">
        <v>148</v>
      </c>
      <c r="D208" s="10" t="s">
        <v>25</v>
      </c>
      <c r="E208" s="11">
        <v>40000</v>
      </c>
      <c r="F208" s="11">
        <v>1</v>
      </c>
      <c r="G208" s="12">
        <f t="shared" si="3"/>
        <v>40000</v>
      </c>
      <c r="I208" s="1"/>
      <c r="J208" s="1"/>
      <c r="K208" s="1"/>
      <c r="L208" s="1"/>
    </row>
    <row r="209" spans="1:12" s="183" customFormat="1" ht="20.100000000000001" customHeight="1">
      <c r="A209" s="13">
        <v>39132170</v>
      </c>
      <c r="B209" s="159" t="s">
        <v>1082</v>
      </c>
      <c r="C209" s="210" t="s">
        <v>148</v>
      </c>
      <c r="D209" s="10" t="s">
        <v>25</v>
      </c>
      <c r="E209" s="11">
        <v>45000</v>
      </c>
      <c r="F209" s="11">
        <v>2</v>
      </c>
      <c r="G209" s="12">
        <f t="shared" si="3"/>
        <v>90000</v>
      </c>
      <c r="I209" s="1"/>
      <c r="J209" s="1"/>
      <c r="K209" s="1"/>
      <c r="L209" s="1"/>
    </row>
    <row r="210" spans="1:12" s="183" customFormat="1" ht="27" customHeight="1">
      <c r="A210" s="13" t="s">
        <v>1083</v>
      </c>
      <c r="B210" s="159" t="s">
        <v>1084</v>
      </c>
      <c r="C210" s="210" t="s">
        <v>148</v>
      </c>
      <c r="D210" s="10" t="s">
        <v>25</v>
      </c>
      <c r="E210" s="11">
        <v>20000</v>
      </c>
      <c r="F210" s="11">
        <v>3</v>
      </c>
      <c r="G210" s="12">
        <f t="shared" si="3"/>
        <v>60000</v>
      </c>
      <c r="I210" s="1"/>
      <c r="J210" s="1"/>
      <c r="K210" s="1"/>
      <c r="L210" s="1"/>
    </row>
    <row r="211" spans="1:12" s="183" customFormat="1" ht="20.100000000000001" customHeight="1">
      <c r="A211" s="13">
        <v>39121420</v>
      </c>
      <c r="B211" s="159" t="s">
        <v>1085</v>
      </c>
      <c r="C211" s="210" t="s">
        <v>148</v>
      </c>
      <c r="D211" s="10" t="s">
        <v>25</v>
      </c>
      <c r="E211" s="11">
        <v>30000</v>
      </c>
      <c r="F211" s="11">
        <v>1</v>
      </c>
      <c r="G211" s="12">
        <f t="shared" si="3"/>
        <v>30000</v>
      </c>
      <c r="I211" s="1"/>
      <c r="J211" s="1"/>
      <c r="K211" s="1"/>
      <c r="L211" s="1"/>
    </row>
    <row r="212" spans="1:12" s="183" customFormat="1" ht="20.100000000000001" customHeight="1">
      <c r="A212" s="13">
        <v>39151130</v>
      </c>
      <c r="B212" s="159" t="s">
        <v>1086</v>
      </c>
      <c r="C212" s="210" t="s">
        <v>148</v>
      </c>
      <c r="D212" s="10" t="s">
        <v>25</v>
      </c>
      <c r="E212" s="11">
        <v>4000000</v>
      </c>
      <c r="F212" s="11">
        <v>1</v>
      </c>
      <c r="G212" s="12">
        <f t="shared" si="3"/>
        <v>4000000</v>
      </c>
      <c r="I212" s="1"/>
      <c r="J212" s="1"/>
      <c r="K212" s="1"/>
      <c r="L212" s="1"/>
    </row>
    <row r="213" spans="1:12" s="183" customFormat="1" ht="20.100000000000001" customHeight="1">
      <c r="A213" s="14">
        <v>39131100</v>
      </c>
      <c r="B213" s="201" t="s">
        <v>1041</v>
      </c>
      <c r="C213" s="210" t="s">
        <v>26</v>
      </c>
      <c r="D213" s="210" t="s">
        <v>25</v>
      </c>
      <c r="E213" s="15">
        <v>120000</v>
      </c>
      <c r="F213" s="15">
        <v>1</v>
      </c>
      <c r="G213" s="202">
        <f t="shared" si="2"/>
        <v>120000</v>
      </c>
      <c r="I213" s="1"/>
      <c r="J213" s="1"/>
      <c r="K213" s="1"/>
      <c r="L213" s="1"/>
    </row>
    <row r="214" spans="1:12" s="183" customFormat="1" ht="20.100000000000001" customHeight="1">
      <c r="A214" s="14">
        <v>39132130</v>
      </c>
      <c r="B214" s="201" t="s">
        <v>1042</v>
      </c>
      <c r="C214" s="210" t="s">
        <v>26</v>
      </c>
      <c r="D214" s="210" t="s">
        <v>25</v>
      </c>
      <c r="E214" s="2">
        <v>100000</v>
      </c>
      <c r="F214" s="210">
        <v>1</v>
      </c>
      <c r="G214" s="202">
        <f t="shared" si="2"/>
        <v>100000</v>
      </c>
      <c r="I214" s="1"/>
      <c r="J214" s="1"/>
      <c r="K214" s="1"/>
      <c r="L214" s="1"/>
    </row>
    <row r="215" spans="1:12" s="183" customFormat="1" ht="26.1" customHeight="1">
      <c r="A215" s="14">
        <v>39141260</v>
      </c>
      <c r="B215" s="160" t="s">
        <v>1043</v>
      </c>
      <c r="C215" s="210" t="s">
        <v>26</v>
      </c>
      <c r="D215" s="210" t="s">
        <v>25</v>
      </c>
      <c r="E215" s="15">
        <v>90000</v>
      </c>
      <c r="F215" s="15">
        <v>2</v>
      </c>
      <c r="G215" s="202">
        <f t="shared" si="2"/>
        <v>180000</v>
      </c>
      <c r="I215" s="1"/>
      <c r="J215" s="1"/>
      <c r="K215" s="1"/>
      <c r="L215" s="1"/>
    </row>
    <row r="216" spans="1:12" s="183" customFormat="1" ht="20.100000000000001" customHeight="1">
      <c r="A216" s="14">
        <v>39121520</v>
      </c>
      <c r="B216" s="160" t="s">
        <v>1044</v>
      </c>
      <c r="C216" s="210" t="s">
        <v>26</v>
      </c>
      <c r="D216" s="210" t="s">
        <v>25</v>
      </c>
      <c r="E216" s="15">
        <v>30000</v>
      </c>
      <c r="F216" s="15">
        <v>2</v>
      </c>
      <c r="G216" s="202">
        <f t="shared" si="2"/>
        <v>60000</v>
      </c>
      <c r="I216" s="1"/>
      <c r="J216" s="1"/>
      <c r="K216" s="1"/>
      <c r="L216" s="1"/>
    </row>
    <row r="217" spans="1:12" s="183" customFormat="1" ht="20.100000000000001" customHeight="1">
      <c r="A217" s="14">
        <v>39121330</v>
      </c>
      <c r="B217" s="160" t="s">
        <v>971</v>
      </c>
      <c r="C217" s="210" t="s">
        <v>26</v>
      </c>
      <c r="D217" s="210" t="s">
        <v>25</v>
      </c>
      <c r="E217" s="15">
        <v>23000</v>
      </c>
      <c r="F217" s="15">
        <v>64</v>
      </c>
      <c r="G217" s="202">
        <f t="shared" si="2"/>
        <v>1472000</v>
      </c>
      <c r="I217" s="1"/>
      <c r="J217" s="1"/>
      <c r="K217" s="1"/>
      <c r="L217" s="1"/>
    </row>
    <row r="218" spans="1:12" s="183" customFormat="1" ht="27" customHeight="1">
      <c r="A218" s="14">
        <v>39138310</v>
      </c>
      <c r="B218" s="160" t="s">
        <v>1045</v>
      </c>
      <c r="C218" s="210" t="s">
        <v>26</v>
      </c>
      <c r="D218" s="210" t="s">
        <v>25</v>
      </c>
      <c r="E218" s="15">
        <v>30000</v>
      </c>
      <c r="F218" s="15">
        <v>4</v>
      </c>
      <c r="G218" s="202">
        <f t="shared" si="2"/>
        <v>120000</v>
      </c>
      <c r="I218" s="1"/>
      <c r="J218" s="1"/>
      <c r="K218" s="1"/>
      <c r="L218" s="1"/>
    </row>
    <row r="219" spans="1:12" s="183" customFormat="1" ht="20.100000000000001" customHeight="1">
      <c r="A219" s="14">
        <v>39138110</v>
      </c>
      <c r="B219" s="160" t="s">
        <v>1046</v>
      </c>
      <c r="C219" s="210" t="s">
        <v>26</v>
      </c>
      <c r="D219" s="210" t="s">
        <v>25</v>
      </c>
      <c r="E219" s="15">
        <v>11000</v>
      </c>
      <c r="F219" s="15">
        <v>150</v>
      </c>
      <c r="G219" s="202">
        <f t="shared" si="2"/>
        <v>1650000</v>
      </c>
      <c r="I219" s="1"/>
      <c r="J219" s="1"/>
      <c r="K219" s="1"/>
      <c r="L219" s="1"/>
    </row>
    <row r="220" spans="1:12" s="183" customFormat="1" ht="20.100000000000001" customHeight="1">
      <c r="A220" s="14">
        <v>39111220</v>
      </c>
      <c r="B220" s="201" t="s">
        <v>972</v>
      </c>
      <c r="C220" s="210" t="s">
        <v>26</v>
      </c>
      <c r="D220" s="210" t="s">
        <v>25</v>
      </c>
      <c r="E220" s="2">
        <v>200000</v>
      </c>
      <c r="F220" s="2">
        <v>1</v>
      </c>
      <c r="G220" s="202">
        <f t="shared" si="2"/>
        <v>200000</v>
      </c>
      <c r="I220" s="1"/>
      <c r="J220" s="1"/>
      <c r="K220" s="1"/>
      <c r="L220" s="1"/>
    </row>
    <row r="221" spans="1:12" s="183" customFormat="1" ht="30" customHeight="1">
      <c r="A221" s="14">
        <v>39121360</v>
      </c>
      <c r="B221" s="201" t="s">
        <v>973</v>
      </c>
      <c r="C221" s="210" t="s">
        <v>26</v>
      </c>
      <c r="D221" s="210" t="s">
        <v>25</v>
      </c>
      <c r="E221" s="2">
        <v>160000</v>
      </c>
      <c r="F221" s="2">
        <v>1</v>
      </c>
      <c r="G221" s="202">
        <f t="shared" si="2"/>
        <v>160000</v>
      </c>
      <c r="I221" s="1"/>
      <c r="J221" s="1"/>
      <c r="K221" s="1"/>
      <c r="L221" s="1"/>
    </row>
    <row r="222" spans="1:12" s="183" customFormat="1" ht="18.75" customHeight="1">
      <c r="A222" s="14">
        <v>39151190</v>
      </c>
      <c r="B222" s="201" t="s">
        <v>1070</v>
      </c>
      <c r="C222" s="210" t="s">
        <v>26</v>
      </c>
      <c r="D222" s="210" t="s">
        <v>25</v>
      </c>
      <c r="E222" s="2">
        <v>200000</v>
      </c>
      <c r="F222" s="2"/>
      <c r="G222" s="202">
        <f t="shared" si="2"/>
        <v>0</v>
      </c>
      <c r="I222" s="1"/>
      <c r="J222" s="1"/>
      <c r="K222" s="1"/>
      <c r="L222" s="1"/>
    </row>
    <row r="223" spans="1:12" s="183" customFormat="1" ht="21" customHeight="1">
      <c r="A223" s="14">
        <v>39151300</v>
      </c>
      <c r="B223" s="201" t="s">
        <v>1057</v>
      </c>
      <c r="C223" s="210" t="s">
        <v>26</v>
      </c>
      <c r="D223" s="210" t="s">
        <v>1058</v>
      </c>
      <c r="E223" s="2">
        <v>380000</v>
      </c>
      <c r="F223" s="2">
        <v>1</v>
      </c>
      <c r="G223" s="202">
        <f t="shared" si="2"/>
        <v>380000</v>
      </c>
      <c r="I223" s="1"/>
      <c r="J223" s="1"/>
      <c r="K223" s="1"/>
      <c r="L223" s="1"/>
    </row>
    <row r="224" spans="1:12" s="183" customFormat="1" ht="26.1" customHeight="1">
      <c r="A224" s="13">
        <v>39221350</v>
      </c>
      <c r="B224" s="201" t="s">
        <v>155</v>
      </c>
      <c r="C224" s="210" t="s">
        <v>13</v>
      </c>
      <c r="D224" s="210" t="s">
        <v>25</v>
      </c>
      <c r="E224" s="210">
        <v>5</v>
      </c>
      <c r="F224" s="210">
        <v>5000</v>
      </c>
      <c r="G224" s="12">
        <f t="shared" si="2"/>
        <v>25000</v>
      </c>
      <c r="I224" s="1"/>
      <c r="J224" s="1"/>
      <c r="K224" s="1"/>
      <c r="L224" s="1"/>
    </row>
    <row r="225" spans="1:12" s="183" customFormat="1" ht="26.1" customHeight="1">
      <c r="A225" s="13">
        <v>39221460</v>
      </c>
      <c r="B225" s="201" t="s">
        <v>496</v>
      </c>
      <c r="C225" s="210" t="s">
        <v>13</v>
      </c>
      <c r="D225" s="132" t="s">
        <v>25</v>
      </c>
      <c r="E225" s="2">
        <v>450</v>
      </c>
      <c r="F225" s="132"/>
      <c r="G225" s="12">
        <f t="shared" si="2"/>
        <v>0</v>
      </c>
      <c r="I225" s="1"/>
      <c r="J225" s="1"/>
      <c r="K225" s="1"/>
      <c r="L225" s="1"/>
    </row>
    <row r="226" spans="1:12" s="183" customFormat="1" ht="21.75" customHeight="1">
      <c r="A226" s="13">
        <v>39224341</v>
      </c>
      <c r="B226" s="201" t="s">
        <v>979</v>
      </c>
      <c r="C226" s="210" t="s">
        <v>13</v>
      </c>
      <c r="D226" s="132" t="s">
        <v>25</v>
      </c>
      <c r="E226" s="2">
        <v>350</v>
      </c>
      <c r="F226" s="2">
        <v>30</v>
      </c>
      <c r="G226" s="12">
        <f t="shared" si="2"/>
        <v>10500</v>
      </c>
      <c r="I226" s="1"/>
      <c r="J226" s="1"/>
      <c r="K226" s="1"/>
      <c r="L226" s="1"/>
    </row>
    <row r="227" spans="1:12" s="183" customFormat="1" ht="20.100000000000001" customHeight="1">
      <c r="A227" s="13">
        <v>39221480</v>
      </c>
      <c r="B227" s="201" t="s">
        <v>391</v>
      </c>
      <c r="C227" s="210" t="s">
        <v>13</v>
      </c>
      <c r="D227" s="210" t="s">
        <v>25</v>
      </c>
      <c r="E227" s="2">
        <v>600</v>
      </c>
      <c r="F227" s="2">
        <v>30</v>
      </c>
      <c r="G227" s="12">
        <f t="shared" si="2"/>
        <v>18000</v>
      </c>
      <c r="I227" s="1"/>
      <c r="J227" s="1"/>
      <c r="K227" s="1"/>
      <c r="L227" s="1"/>
    </row>
    <row r="228" spans="1:12" s="183" customFormat="1" ht="20.100000000000001" customHeight="1">
      <c r="A228" s="13" t="s">
        <v>87</v>
      </c>
      <c r="B228" s="201" t="s">
        <v>499</v>
      </c>
      <c r="C228" s="210" t="s">
        <v>13</v>
      </c>
      <c r="D228" s="210" t="s">
        <v>25</v>
      </c>
      <c r="E228" s="2">
        <v>300</v>
      </c>
      <c r="F228" s="2"/>
      <c r="G228" s="12">
        <f t="shared" si="2"/>
        <v>0</v>
      </c>
      <c r="I228" s="1"/>
      <c r="J228" s="1"/>
      <c r="K228" s="1"/>
      <c r="L228" s="1"/>
    </row>
    <row r="229" spans="1:12" s="183" customFormat="1" ht="20.100000000000001" customHeight="1">
      <c r="A229" s="13" t="s">
        <v>272</v>
      </c>
      <c r="B229" s="201" t="s">
        <v>500</v>
      </c>
      <c r="C229" s="210" t="s">
        <v>13</v>
      </c>
      <c r="D229" s="210" t="s">
        <v>25</v>
      </c>
      <c r="E229" s="2">
        <v>700</v>
      </c>
      <c r="F229" s="2"/>
      <c r="G229" s="12">
        <f t="shared" si="2"/>
        <v>0</v>
      </c>
      <c r="I229" s="1"/>
      <c r="J229" s="1"/>
      <c r="K229" s="1"/>
      <c r="L229" s="1"/>
    </row>
    <row r="230" spans="1:12" s="183" customFormat="1" ht="20.100000000000001" customHeight="1">
      <c r="A230" s="13">
        <v>39292530</v>
      </c>
      <c r="B230" s="201" t="s">
        <v>501</v>
      </c>
      <c r="C230" s="210" t="s">
        <v>13</v>
      </c>
      <c r="D230" s="210" t="s">
        <v>25</v>
      </c>
      <c r="E230" s="2">
        <v>500</v>
      </c>
      <c r="F230" s="2">
        <v>30</v>
      </c>
      <c r="G230" s="12">
        <f t="shared" si="2"/>
        <v>15000</v>
      </c>
      <c r="I230" s="1"/>
      <c r="J230" s="1"/>
      <c r="K230" s="1"/>
      <c r="L230" s="1"/>
    </row>
    <row r="231" spans="1:12" s="183" customFormat="1" ht="20.100000000000001" customHeight="1">
      <c r="A231" s="13">
        <v>39241210</v>
      </c>
      <c r="B231" s="201" t="s">
        <v>502</v>
      </c>
      <c r="C231" s="210" t="s">
        <v>13</v>
      </c>
      <c r="D231" s="210" t="s">
        <v>25</v>
      </c>
      <c r="E231" s="2">
        <v>500</v>
      </c>
      <c r="F231" s="2">
        <v>30</v>
      </c>
      <c r="G231" s="12">
        <f t="shared" si="2"/>
        <v>15000</v>
      </c>
      <c r="I231" s="1"/>
      <c r="J231" s="1"/>
      <c r="K231" s="1"/>
      <c r="L231" s="1"/>
    </row>
    <row r="232" spans="1:12" s="183" customFormat="1" ht="20.100000000000001" customHeight="1">
      <c r="A232" s="13">
        <v>39263530</v>
      </c>
      <c r="B232" s="201" t="s">
        <v>574</v>
      </c>
      <c r="C232" s="210" t="s">
        <v>13</v>
      </c>
      <c r="D232" s="210" t="s">
        <v>25</v>
      </c>
      <c r="E232" s="2">
        <v>60</v>
      </c>
      <c r="F232" s="2">
        <v>200</v>
      </c>
      <c r="G232" s="12">
        <f t="shared" si="2"/>
        <v>12000</v>
      </c>
      <c r="I232" s="1"/>
      <c r="J232" s="1"/>
      <c r="K232" s="1"/>
      <c r="L232" s="1"/>
    </row>
    <row r="233" spans="1:12" s="183" customFormat="1" ht="20.100000000000001" customHeight="1">
      <c r="A233" s="13">
        <v>39263520</v>
      </c>
      <c r="B233" s="201" t="s">
        <v>503</v>
      </c>
      <c r="C233" s="210" t="s">
        <v>13</v>
      </c>
      <c r="D233" s="210" t="s">
        <v>25</v>
      </c>
      <c r="E233" s="2">
        <v>30</v>
      </c>
      <c r="F233" s="2">
        <v>300</v>
      </c>
      <c r="G233" s="12">
        <f t="shared" si="2"/>
        <v>9000</v>
      </c>
      <c r="I233" s="1"/>
      <c r="J233" s="1"/>
      <c r="K233" s="1"/>
      <c r="L233" s="1"/>
    </row>
    <row r="234" spans="1:12" s="183" customFormat="1" ht="20.100000000000001" customHeight="1">
      <c r="A234" s="13">
        <v>39263510</v>
      </c>
      <c r="B234" s="201" t="s">
        <v>575</v>
      </c>
      <c r="C234" s="210" t="s">
        <v>13</v>
      </c>
      <c r="D234" s="210" t="s">
        <v>25</v>
      </c>
      <c r="E234" s="2">
        <v>20</v>
      </c>
      <c r="F234" s="2">
        <v>300</v>
      </c>
      <c r="G234" s="12">
        <f t="shared" si="2"/>
        <v>6000</v>
      </c>
      <c r="I234" s="1"/>
      <c r="J234" s="1"/>
      <c r="K234" s="1"/>
      <c r="L234" s="1"/>
    </row>
    <row r="235" spans="1:12" s="183" customFormat="1" ht="20.100000000000001" customHeight="1">
      <c r="A235" s="13">
        <v>39292120</v>
      </c>
      <c r="B235" s="201" t="s">
        <v>274</v>
      </c>
      <c r="C235" s="210" t="s">
        <v>13</v>
      </c>
      <c r="D235" s="210" t="s">
        <v>25</v>
      </c>
      <c r="E235" s="2">
        <v>230</v>
      </c>
      <c r="F235" s="2">
        <v>100</v>
      </c>
      <c r="G235" s="12">
        <f t="shared" si="2"/>
        <v>23000</v>
      </c>
      <c r="I235" s="1"/>
      <c r="J235" s="1"/>
      <c r="K235" s="1"/>
      <c r="L235" s="1"/>
    </row>
    <row r="236" spans="1:12" s="183" customFormat="1" ht="20.100000000000001" customHeight="1">
      <c r="A236" s="13">
        <v>39515440</v>
      </c>
      <c r="B236" s="201" t="s">
        <v>89</v>
      </c>
      <c r="C236" s="210" t="s">
        <v>13</v>
      </c>
      <c r="D236" s="210" t="s">
        <v>86</v>
      </c>
      <c r="E236" s="2">
        <v>5000</v>
      </c>
      <c r="F236" s="210">
        <v>100</v>
      </c>
      <c r="G236" s="12">
        <f t="shared" si="2"/>
        <v>500000</v>
      </c>
      <c r="I236" s="1"/>
      <c r="J236" s="1"/>
      <c r="K236" s="1"/>
      <c r="L236" s="1"/>
    </row>
    <row r="237" spans="1:12" s="183" customFormat="1" ht="20.100000000000001" customHeight="1">
      <c r="A237" s="13">
        <v>39711140</v>
      </c>
      <c r="B237" s="201" t="s">
        <v>882</v>
      </c>
      <c r="C237" s="210" t="s">
        <v>148</v>
      </c>
      <c r="D237" s="210" t="s">
        <v>25</v>
      </c>
      <c r="E237" s="2">
        <v>80000</v>
      </c>
      <c r="F237" s="2"/>
      <c r="G237" s="12">
        <f t="shared" si="2"/>
        <v>0</v>
      </c>
      <c r="I237" s="1"/>
      <c r="J237" s="1"/>
      <c r="K237" s="1"/>
      <c r="L237" s="1"/>
    </row>
    <row r="238" spans="1:12" s="183" customFormat="1" ht="20.100000000000001" customHeight="1">
      <c r="A238" s="14">
        <v>39714250</v>
      </c>
      <c r="B238" s="201" t="s">
        <v>1004</v>
      </c>
      <c r="C238" s="210" t="s">
        <v>148</v>
      </c>
      <c r="D238" s="210" t="s">
        <v>25</v>
      </c>
      <c r="E238" s="2">
        <v>350000</v>
      </c>
      <c r="F238" s="2">
        <v>1</v>
      </c>
      <c r="G238" s="12">
        <f t="shared" si="2"/>
        <v>350000</v>
      </c>
      <c r="I238" s="1"/>
      <c r="J238" s="1"/>
      <c r="K238" s="1"/>
      <c r="L238" s="1"/>
    </row>
    <row r="239" spans="1:12" s="183" customFormat="1" ht="20.100000000000001" customHeight="1">
      <c r="A239" s="14">
        <v>39714240</v>
      </c>
      <c r="B239" s="201" t="s">
        <v>185</v>
      </c>
      <c r="C239" s="210" t="s">
        <v>148</v>
      </c>
      <c r="D239" s="210" t="s">
        <v>25</v>
      </c>
      <c r="E239" s="2">
        <v>320000</v>
      </c>
      <c r="F239" s="2">
        <v>2</v>
      </c>
      <c r="G239" s="12">
        <f t="shared" si="2"/>
        <v>640000</v>
      </c>
      <c r="I239" s="1"/>
      <c r="J239" s="1"/>
      <c r="K239" s="1"/>
      <c r="L239" s="1"/>
    </row>
    <row r="240" spans="1:12" s="183" customFormat="1" ht="20.100000000000001" customHeight="1">
      <c r="A240" s="14">
        <v>39714230</v>
      </c>
      <c r="B240" s="201" t="s">
        <v>162</v>
      </c>
      <c r="C240" s="210" t="s">
        <v>148</v>
      </c>
      <c r="D240" s="210" t="s">
        <v>25</v>
      </c>
      <c r="E240" s="2">
        <v>280000</v>
      </c>
      <c r="F240" s="2">
        <v>3</v>
      </c>
      <c r="G240" s="12">
        <f t="shared" si="2"/>
        <v>840000</v>
      </c>
      <c r="I240" s="1"/>
      <c r="J240" s="1"/>
      <c r="K240" s="1"/>
      <c r="L240" s="1"/>
    </row>
    <row r="241" spans="1:12" s="183" customFormat="1" ht="20.100000000000001" customHeight="1">
      <c r="A241" s="14">
        <v>39714210</v>
      </c>
      <c r="B241" s="201" t="s">
        <v>186</v>
      </c>
      <c r="C241" s="210" t="s">
        <v>148</v>
      </c>
      <c r="D241" s="210" t="s">
        <v>25</v>
      </c>
      <c r="E241" s="2">
        <v>200000</v>
      </c>
      <c r="F241" s="11">
        <v>4</v>
      </c>
      <c r="G241" s="12">
        <f t="shared" si="2"/>
        <v>800000</v>
      </c>
      <c r="I241" s="1"/>
      <c r="J241" s="1"/>
      <c r="K241" s="1"/>
      <c r="L241" s="1"/>
    </row>
    <row r="242" spans="1:12" s="183" customFormat="1" ht="20.100000000000001" customHeight="1">
      <c r="A242" s="13">
        <v>39714200</v>
      </c>
      <c r="B242" s="159" t="s">
        <v>1087</v>
      </c>
      <c r="C242" s="210" t="s">
        <v>148</v>
      </c>
      <c r="D242" s="10" t="s">
        <v>25</v>
      </c>
      <c r="E242" s="11">
        <v>480000</v>
      </c>
      <c r="F242" s="11">
        <v>2</v>
      </c>
      <c r="G242" s="12">
        <f t="shared" si="2"/>
        <v>960000</v>
      </c>
      <c r="I242" s="1"/>
      <c r="J242" s="1"/>
      <c r="K242" s="1"/>
      <c r="L242" s="1"/>
    </row>
    <row r="243" spans="1:12" s="183" customFormat="1" ht="20.100000000000001" customHeight="1">
      <c r="A243" s="13">
        <v>39831241</v>
      </c>
      <c r="B243" s="201" t="s">
        <v>59</v>
      </c>
      <c r="C243" s="210" t="s">
        <v>13</v>
      </c>
      <c r="D243" s="10" t="s">
        <v>51</v>
      </c>
      <c r="E243" s="11">
        <v>1400</v>
      </c>
      <c r="F243" s="11">
        <v>30</v>
      </c>
      <c r="G243" s="12">
        <f t="shared" si="2"/>
        <v>42000</v>
      </c>
      <c r="I243" s="1"/>
      <c r="J243" s="1"/>
      <c r="K243" s="1"/>
      <c r="L243" s="1"/>
    </row>
    <row r="244" spans="1:12" s="183" customFormat="1" ht="20.100000000000001" customHeight="1">
      <c r="A244" s="13">
        <v>39831245</v>
      </c>
      <c r="B244" s="201" t="s">
        <v>877</v>
      </c>
      <c r="C244" s="210" t="s">
        <v>13</v>
      </c>
      <c r="D244" s="10" t="s">
        <v>58</v>
      </c>
      <c r="E244" s="11">
        <v>650</v>
      </c>
      <c r="F244" s="11">
        <v>40</v>
      </c>
      <c r="G244" s="12">
        <f t="shared" si="2"/>
        <v>26000</v>
      </c>
      <c r="I244" s="1"/>
      <c r="J244" s="1"/>
      <c r="K244" s="1"/>
      <c r="L244" s="1"/>
    </row>
    <row r="245" spans="1:12" s="183" customFormat="1" ht="20.100000000000001" customHeight="1">
      <c r="A245" s="13">
        <v>39831246</v>
      </c>
      <c r="B245" s="201" t="s">
        <v>703</v>
      </c>
      <c r="C245" s="210" t="s">
        <v>13</v>
      </c>
      <c r="D245" s="10" t="s">
        <v>51</v>
      </c>
      <c r="E245" s="11">
        <v>400</v>
      </c>
      <c r="F245" s="11">
        <v>400</v>
      </c>
      <c r="G245" s="12">
        <f t="shared" si="2"/>
        <v>160000</v>
      </c>
      <c r="I245" s="1"/>
      <c r="J245" s="1"/>
      <c r="K245" s="1"/>
      <c r="L245" s="1"/>
    </row>
    <row r="246" spans="1:12" s="183" customFormat="1" ht="20.100000000000001" customHeight="1">
      <c r="A246" s="13">
        <v>39831100</v>
      </c>
      <c r="B246" s="201" t="s">
        <v>878</v>
      </c>
      <c r="C246" s="210" t="s">
        <v>13</v>
      </c>
      <c r="D246" s="10" t="s">
        <v>58</v>
      </c>
      <c r="E246" s="11">
        <v>700</v>
      </c>
      <c r="F246" s="11">
        <v>100</v>
      </c>
      <c r="G246" s="12">
        <f t="shared" si="2"/>
        <v>70000</v>
      </c>
      <c r="I246" s="1"/>
      <c r="J246" s="1"/>
      <c r="K246" s="1"/>
      <c r="L246" s="1"/>
    </row>
    <row r="247" spans="1:12" s="183" customFormat="1" ht="20.100000000000001" customHeight="1">
      <c r="A247" s="13">
        <v>39831283</v>
      </c>
      <c r="B247" s="201" t="s">
        <v>275</v>
      </c>
      <c r="C247" s="210" t="s">
        <v>13</v>
      </c>
      <c r="D247" s="10" t="s">
        <v>25</v>
      </c>
      <c r="E247" s="11">
        <v>500</v>
      </c>
      <c r="F247" s="11">
        <v>250</v>
      </c>
      <c r="G247" s="12">
        <f t="shared" si="2"/>
        <v>125000</v>
      </c>
      <c r="I247" s="1"/>
      <c r="J247" s="1"/>
      <c r="K247" s="1"/>
      <c r="L247" s="1"/>
    </row>
    <row r="248" spans="1:12" s="183" customFormat="1" ht="20.100000000000001" customHeight="1">
      <c r="A248" s="13">
        <v>39831281</v>
      </c>
      <c r="B248" s="201" t="s">
        <v>353</v>
      </c>
      <c r="C248" s="210" t="s">
        <v>13</v>
      </c>
      <c r="D248" s="10" t="s">
        <v>25</v>
      </c>
      <c r="E248" s="11">
        <v>500</v>
      </c>
      <c r="F248" s="11">
        <v>250</v>
      </c>
      <c r="G248" s="12">
        <f t="shared" ref="G248:G282" si="4">E248*F248</f>
        <v>125000</v>
      </c>
      <c r="I248" s="1"/>
      <c r="J248" s="1"/>
      <c r="K248" s="1"/>
      <c r="L248" s="1"/>
    </row>
    <row r="249" spans="1:12" s="183" customFormat="1" ht="26.1" customHeight="1">
      <c r="A249" s="13">
        <v>39831276</v>
      </c>
      <c r="B249" s="201" t="s">
        <v>980</v>
      </c>
      <c r="C249" s="210" t="s">
        <v>13</v>
      </c>
      <c r="D249" s="10" t="s">
        <v>58</v>
      </c>
      <c r="E249" s="11">
        <v>1000</v>
      </c>
      <c r="F249" s="11">
        <v>100</v>
      </c>
      <c r="G249" s="12">
        <f t="shared" si="4"/>
        <v>100000</v>
      </c>
      <c r="I249" s="1"/>
      <c r="J249" s="1"/>
      <c r="K249" s="1"/>
      <c r="L249" s="1"/>
    </row>
    <row r="250" spans="1:12" s="183" customFormat="1" ht="26.1" customHeight="1">
      <c r="A250" s="13">
        <v>39839100</v>
      </c>
      <c r="B250" s="201" t="s">
        <v>510</v>
      </c>
      <c r="C250" s="210" t="s">
        <v>13</v>
      </c>
      <c r="D250" s="10" t="s">
        <v>25</v>
      </c>
      <c r="E250" s="11">
        <v>800</v>
      </c>
      <c r="F250" s="11">
        <v>20</v>
      </c>
      <c r="G250" s="12">
        <f t="shared" si="4"/>
        <v>16000</v>
      </c>
      <c r="I250" s="1"/>
      <c r="J250" s="1"/>
      <c r="K250" s="1"/>
      <c r="L250" s="1"/>
    </row>
    <row r="251" spans="1:12" s="183" customFormat="1" ht="26.1" customHeight="1">
      <c r="A251" s="13">
        <v>39839200</v>
      </c>
      <c r="B251" s="201" t="s">
        <v>511</v>
      </c>
      <c r="C251" s="210" t="s">
        <v>13</v>
      </c>
      <c r="D251" s="10" t="s">
        <v>25</v>
      </c>
      <c r="E251" s="11">
        <v>300</v>
      </c>
      <c r="F251" s="11">
        <v>30</v>
      </c>
      <c r="G251" s="12">
        <f t="shared" si="4"/>
        <v>9000</v>
      </c>
      <c r="I251" s="1"/>
      <c r="J251" s="1"/>
      <c r="K251" s="1"/>
      <c r="L251" s="1"/>
    </row>
    <row r="252" spans="1:12" s="183" customFormat="1" ht="20.100000000000001" customHeight="1">
      <c r="A252" s="13">
        <v>39836000</v>
      </c>
      <c r="B252" s="201" t="s">
        <v>507</v>
      </c>
      <c r="C252" s="210" t="s">
        <v>13</v>
      </c>
      <c r="D252" s="10" t="s">
        <v>25</v>
      </c>
      <c r="E252" s="11">
        <v>1000</v>
      </c>
      <c r="F252" s="11">
        <v>250</v>
      </c>
      <c r="G252" s="12">
        <f t="shared" si="4"/>
        <v>250000</v>
      </c>
      <c r="I252" s="1"/>
      <c r="J252" s="1"/>
      <c r="K252" s="1"/>
      <c r="L252" s="1"/>
    </row>
    <row r="253" spans="1:12" s="183" customFormat="1" ht="26.1" customHeight="1">
      <c r="A253" s="13" t="s">
        <v>277</v>
      </c>
      <c r="B253" s="201" t="s">
        <v>512</v>
      </c>
      <c r="C253" s="210" t="s">
        <v>13</v>
      </c>
      <c r="D253" s="10" t="s">
        <v>58</v>
      </c>
      <c r="E253" s="11">
        <v>300</v>
      </c>
      <c r="F253" s="11">
        <v>1000</v>
      </c>
      <c r="G253" s="12">
        <f t="shared" si="4"/>
        <v>300000</v>
      </c>
      <c r="I253" s="1"/>
      <c r="J253" s="1"/>
      <c r="K253" s="1"/>
      <c r="L253" s="1"/>
    </row>
    <row r="254" spans="1:12" s="183" customFormat="1" ht="26.1" customHeight="1">
      <c r="A254" s="13" t="s">
        <v>278</v>
      </c>
      <c r="B254" s="201" t="s">
        <v>569</v>
      </c>
      <c r="C254" s="210" t="s">
        <v>13</v>
      </c>
      <c r="D254" s="10" t="s">
        <v>58</v>
      </c>
      <c r="E254" s="11">
        <v>200</v>
      </c>
      <c r="F254" s="11">
        <v>400</v>
      </c>
      <c r="G254" s="12">
        <f t="shared" si="4"/>
        <v>80000</v>
      </c>
      <c r="I254" s="1"/>
      <c r="J254" s="1"/>
      <c r="K254" s="1"/>
      <c r="L254" s="1"/>
    </row>
    <row r="255" spans="1:12" s="183" customFormat="1" ht="26.1" customHeight="1">
      <c r="A255" s="13">
        <v>42131110</v>
      </c>
      <c r="B255" s="201" t="s">
        <v>995</v>
      </c>
      <c r="C255" s="210" t="s">
        <v>13</v>
      </c>
      <c r="D255" s="10" t="s">
        <v>25</v>
      </c>
      <c r="E255" s="11">
        <v>2500</v>
      </c>
      <c r="F255" s="158"/>
      <c r="G255" s="12">
        <f t="shared" si="4"/>
        <v>0</v>
      </c>
      <c r="I255" s="1"/>
      <c r="J255" s="1"/>
      <c r="K255" s="1"/>
      <c r="L255" s="1"/>
    </row>
    <row r="256" spans="1:12" s="183" customFormat="1" ht="19.5" customHeight="1">
      <c r="A256" s="13">
        <v>44112730</v>
      </c>
      <c r="B256" s="149" t="s">
        <v>760</v>
      </c>
      <c r="C256" s="210" t="s">
        <v>13</v>
      </c>
      <c r="D256" s="157" t="s">
        <v>25</v>
      </c>
      <c r="E256" s="2">
        <v>1000</v>
      </c>
      <c r="F256" s="11"/>
      <c r="G256" s="12">
        <f t="shared" si="4"/>
        <v>0</v>
      </c>
      <c r="I256" s="1"/>
      <c r="J256" s="1"/>
      <c r="K256" s="1"/>
      <c r="L256" s="1"/>
    </row>
    <row r="257" spans="1:12" s="183" customFormat="1" ht="21.75" customHeight="1">
      <c r="A257" s="191" t="s">
        <v>1009</v>
      </c>
      <c r="B257" s="159" t="s">
        <v>996</v>
      </c>
      <c r="C257" s="210" t="s">
        <v>13</v>
      </c>
      <c r="D257" s="157" t="s">
        <v>25</v>
      </c>
      <c r="E257" s="11">
        <v>1000</v>
      </c>
      <c r="F257" s="11"/>
      <c r="G257" s="12">
        <f t="shared" si="4"/>
        <v>0</v>
      </c>
      <c r="I257" s="1"/>
      <c r="J257" s="1"/>
      <c r="K257" s="1"/>
      <c r="L257" s="1"/>
    </row>
    <row r="258" spans="1:12" s="183" customFormat="1" ht="26.1" customHeight="1">
      <c r="A258" s="191" t="s">
        <v>1010</v>
      </c>
      <c r="B258" s="159" t="s">
        <v>1012</v>
      </c>
      <c r="C258" s="210" t="s">
        <v>13</v>
      </c>
      <c r="D258" s="157" t="s">
        <v>25</v>
      </c>
      <c r="E258" s="11">
        <v>1300</v>
      </c>
      <c r="F258" s="11"/>
      <c r="G258" s="12">
        <f t="shared" si="4"/>
        <v>0</v>
      </c>
      <c r="I258" s="1"/>
      <c r="J258" s="1"/>
      <c r="K258" s="1"/>
      <c r="L258" s="1"/>
    </row>
    <row r="259" spans="1:12" s="183" customFormat="1" ht="26.1" customHeight="1">
      <c r="A259" s="191" t="s">
        <v>1011</v>
      </c>
      <c r="B259" s="159" t="s">
        <v>1013</v>
      </c>
      <c r="C259" s="210" t="s">
        <v>13</v>
      </c>
      <c r="D259" s="157" t="s">
        <v>25</v>
      </c>
      <c r="E259" s="11">
        <v>1600</v>
      </c>
      <c r="F259" s="158"/>
      <c r="G259" s="12">
        <f t="shared" si="4"/>
        <v>0</v>
      </c>
      <c r="I259" s="1"/>
      <c r="J259" s="1"/>
      <c r="K259" s="1"/>
      <c r="L259" s="1"/>
    </row>
    <row r="260" spans="1:12" s="183" customFormat="1" ht="19.5" customHeight="1">
      <c r="A260" s="13">
        <v>44163171</v>
      </c>
      <c r="B260" s="159" t="s">
        <v>1089</v>
      </c>
      <c r="C260" s="210" t="s">
        <v>13</v>
      </c>
      <c r="D260" s="10" t="s">
        <v>91</v>
      </c>
      <c r="E260" s="11">
        <v>500</v>
      </c>
      <c r="F260" s="11">
        <v>200</v>
      </c>
      <c r="G260" s="12">
        <f t="shared" si="4"/>
        <v>100000</v>
      </c>
      <c r="I260" s="1"/>
      <c r="J260" s="1"/>
      <c r="K260" s="1"/>
      <c r="L260" s="1"/>
    </row>
    <row r="261" spans="1:12" s="183" customFormat="1" ht="26.1" customHeight="1">
      <c r="A261" s="13">
        <v>44111412</v>
      </c>
      <c r="B261" s="201" t="s">
        <v>744</v>
      </c>
      <c r="C261" s="210" t="s">
        <v>13</v>
      </c>
      <c r="D261" s="157" t="s">
        <v>51</v>
      </c>
      <c r="E261" s="2">
        <v>1600</v>
      </c>
      <c r="F261" s="158">
        <v>30</v>
      </c>
      <c r="G261" s="12">
        <f t="shared" si="4"/>
        <v>48000</v>
      </c>
      <c r="I261" s="1"/>
      <c r="J261" s="1"/>
      <c r="K261" s="1"/>
      <c r="L261" s="1"/>
    </row>
    <row r="262" spans="1:12" s="183" customFormat="1" ht="20.100000000000001" customHeight="1">
      <c r="A262" s="13">
        <v>44111413</v>
      </c>
      <c r="B262" s="201" t="s">
        <v>90</v>
      </c>
      <c r="C262" s="210" t="s">
        <v>13</v>
      </c>
      <c r="D262" s="157" t="s">
        <v>51</v>
      </c>
      <c r="E262" s="2">
        <v>1500</v>
      </c>
      <c r="F262" s="11">
        <v>50</v>
      </c>
      <c r="G262" s="12">
        <f t="shared" si="4"/>
        <v>75000</v>
      </c>
      <c r="I262" s="1"/>
      <c r="J262" s="1"/>
      <c r="K262" s="1"/>
      <c r="L262" s="1"/>
    </row>
    <row r="263" spans="1:12" s="183" customFormat="1" ht="30.75" customHeight="1">
      <c r="A263" s="13">
        <v>44192700</v>
      </c>
      <c r="B263" s="201" t="s">
        <v>879</v>
      </c>
      <c r="C263" s="210" t="s">
        <v>13</v>
      </c>
      <c r="D263" s="11" t="s">
        <v>25</v>
      </c>
      <c r="E263" s="11">
        <v>1350</v>
      </c>
      <c r="F263" s="11">
        <v>10</v>
      </c>
      <c r="G263" s="12">
        <f t="shared" si="4"/>
        <v>13500</v>
      </c>
      <c r="I263" s="1"/>
      <c r="J263" s="1"/>
      <c r="K263" s="1"/>
      <c r="L263" s="1"/>
    </row>
    <row r="264" spans="1:12" s="183" customFormat="1" ht="26.25" customHeight="1">
      <c r="A264" s="13">
        <v>44423400</v>
      </c>
      <c r="B264" s="159" t="s">
        <v>1088</v>
      </c>
      <c r="C264" s="210" t="s">
        <v>13</v>
      </c>
      <c r="D264" s="10" t="s">
        <v>25</v>
      </c>
      <c r="E264" s="11">
        <v>20000</v>
      </c>
      <c r="F264" s="11">
        <v>1</v>
      </c>
      <c r="G264" s="118">
        <f t="shared" si="4"/>
        <v>20000</v>
      </c>
      <c r="I264" s="1"/>
      <c r="J264" s="1"/>
      <c r="K264" s="1"/>
      <c r="L264" s="1"/>
    </row>
    <row r="265" spans="1:12" s="183" customFormat="1" ht="20.100000000000001" customHeight="1">
      <c r="A265" s="13">
        <v>44411500</v>
      </c>
      <c r="B265" s="201" t="s">
        <v>1047</v>
      </c>
      <c r="C265" s="210" t="s">
        <v>13</v>
      </c>
      <c r="D265" s="11" t="s">
        <v>25</v>
      </c>
      <c r="E265" s="11">
        <v>1500</v>
      </c>
      <c r="F265" s="11"/>
      <c r="G265" s="12">
        <f t="shared" si="4"/>
        <v>0</v>
      </c>
      <c r="I265" s="1"/>
      <c r="J265" s="1"/>
      <c r="K265" s="1"/>
      <c r="L265" s="1"/>
    </row>
    <row r="266" spans="1:12" s="183" customFormat="1" ht="20.100000000000001" customHeight="1">
      <c r="A266" s="13">
        <v>44411750</v>
      </c>
      <c r="B266" s="201" t="s">
        <v>994</v>
      </c>
      <c r="C266" s="210" t="s">
        <v>13</v>
      </c>
      <c r="D266" s="11" t="s">
        <v>25</v>
      </c>
      <c r="E266" s="11">
        <v>8500</v>
      </c>
      <c r="F266" s="11">
        <v>20</v>
      </c>
      <c r="G266" s="12">
        <f t="shared" si="4"/>
        <v>170000</v>
      </c>
      <c r="I266" s="1"/>
      <c r="J266" s="1"/>
      <c r="K266" s="1"/>
      <c r="L266" s="1"/>
    </row>
    <row r="267" spans="1:12" s="183" customFormat="1" ht="20.100000000000001" customHeight="1">
      <c r="A267" s="13">
        <v>44411110</v>
      </c>
      <c r="B267" s="201" t="s">
        <v>1048</v>
      </c>
      <c r="C267" s="210" t="s">
        <v>13</v>
      </c>
      <c r="D267" s="11" t="s">
        <v>25</v>
      </c>
      <c r="E267" s="11">
        <v>4000</v>
      </c>
      <c r="F267" s="132"/>
      <c r="G267" s="12">
        <f t="shared" si="4"/>
        <v>0</v>
      </c>
      <c r="I267" s="1"/>
      <c r="J267" s="1"/>
      <c r="K267" s="1"/>
      <c r="L267" s="1"/>
    </row>
    <row r="268" spans="1:12" s="183" customFormat="1" ht="20.100000000000001" customHeight="1">
      <c r="A268" s="13">
        <v>44411120</v>
      </c>
      <c r="B268" s="201" t="s">
        <v>992</v>
      </c>
      <c r="C268" s="210" t="s">
        <v>13</v>
      </c>
      <c r="D268" s="11" t="s">
        <v>25</v>
      </c>
      <c r="E268" s="2">
        <v>7000</v>
      </c>
      <c r="F268" s="11"/>
      <c r="G268" s="12">
        <f t="shared" si="4"/>
        <v>0</v>
      </c>
      <c r="I268" s="1"/>
      <c r="J268" s="1"/>
      <c r="K268" s="1"/>
      <c r="L268" s="1"/>
    </row>
    <row r="269" spans="1:12" s="183" customFormat="1" ht="37.5" customHeight="1">
      <c r="A269" s="13">
        <v>44322219</v>
      </c>
      <c r="B269" s="201" t="s">
        <v>1025</v>
      </c>
      <c r="C269" s="210" t="s">
        <v>13</v>
      </c>
      <c r="D269" s="11" t="s">
        <v>91</v>
      </c>
      <c r="E269" s="11">
        <v>180</v>
      </c>
      <c r="F269" s="11">
        <v>200</v>
      </c>
      <c r="G269" s="12">
        <f t="shared" si="4"/>
        <v>36000</v>
      </c>
      <c r="I269" s="1"/>
      <c r="J269" s="1"/>
      <c r="K269" s="1"/>
      <c r="L269" s="1"/>
    </row>
    <row r="270" spans="1:12" s="183" customFormat="1" ht="38.1" customHeight="1">
      <c r="A270" s="13">
        <v>44322220</v>
      </c>
      <c r="B270" s="201" t="s">
        <v>1049</v>
      </c>
      <c r="C270" s="210" t="s">
        <v>13</v>
      </c>
      <c r="D270" s="11" t="s">
        <v>91</v>
      </c>
      <c r="E270" s="11">
        <v>290</v>
      </c>
      <c r="F270" s="11">
        <v>200</v>
      </c>
      <c r="G270" s="12">
        <f t="shared" si="4"/>
        <v>58000</v>
      </c>
      <c r="I270" s="1"/>
      <c r="J270" s="1"/>
      <c r="K270" s="1"/>
      <c r="L270" s="1"/>
    </row>
    <row r="271" spans="1:12" s="183" customFormat="1" ht="38.1" customHeight="1">
      <c r="A271" s="13">
        <v>44322230</v>
      </c>
      <c r="B271" s="201" t="s">
        <v>1026</v>
      </c>
      <c r="C271" s="210" t="s">
        <v>13</v>
      </c>
      <c r="D271" s="11" t="s">
        <v>91</v>
      </c>
      <c r="E271" s="11">
        <v>400</v>
      </c>
      <c r="F271" s="11">
        <v>200</v>
      </c>
      <c r="G271" s="12">
        <f t="shared" si="4"/>
        <v>80000</v>
      </c>
      <c r="I271" s="1"/>
      <c r="J271" s="1"/>
      <c r="K271" s="1"/>
      <c r="L271" s="1"/>
    </row>
    <row r="272" spans="1:12" s="183" customFormat="1" ht="38.1" customHeight="1">
      <c r="A272" s="13" t="s">
        <v>202</v>
      </c>
      <c r="B272" s="201" t="s">
        <v>1027</v>
      </c>
      <c r="C272" s="210" t="s">
        <v>13</v>
      </c>
      <c r="D272" s="11" t="s">
        <v>91</v>
      </c>
      <c r="E272" s="11">
        <v>860</v>
      </c>
      <c r="F272" s="11">
        <v>100</v>
      </c>
      <c r="G272" s="12">
        <f t="shared" si="4"/>
        <v>86000</v>
      </c>
      <c r="I272" s="1"/>
      <c r="J272" s="1"/>
      <c r="K272" s="1"/>
      <c r="L272" s="1"/>
    </row>
    <row r="273" spans="1:12" s="183" customFormat="1" ht="26.1" customHeight="1">
      <c r="A273" s="13">
        <v>44322260</v>
      </c>
      <c r="B273" s="201" t="s">
        <v>982</v>
      </c>
      <c r="C273" s="210" t="s">
        <v>13</v>
      </c>
      <c r="D273" s="11" t="s">
        <v>91</v>
      </c>
      <c r="E273" s="11">
        <v>650</v>
      </c>
      <c r="F273" s="11">
        <v>100</v>
      </c>
      <c r="G273" s="12">
        <f t="shared" si="4"/>
        <v>65000</v>
      </c>
      <c r="I273" s="1"/>
      <c r="J273" s="1"/>
      <c r="K273" s="1"/>
      <c r="L273" s="1"/>
    </row>
    <row r="274" spans="1:12" s="183" customFormat="1" ht="26.1" customHeight="1">
      <c r="A274" s="13" t="s">
        <v>983</v>
      </c>
      <c r="B274" s="201" t="s">
        <v>981</v>
      </c>
      <c r="C274" s="210" t="s">
        <v>13</v>
      </c>
      <c r="D274" s="11" t="s">
        <v>91</v>
      </c>
      <c r="E274" s="11">
        <v>350</v>
      </c>
      <c r="F274" s="11">
        <v>100</v>
      </c>
      <c r="G274" s="12">
        <f t="shared" si="4"/>
        <v>35000</v>
      </c>
      <c r="I274" s="1"/>
      <c r="J274" s="1"/>
      <c r="K274" s="1"/>
      <c r="L274" s="1"/>
    </row>
    <row r="275" spans="1:12" s="183" customFormat="1" ht="26.1" customHeight="1">
      <c r="A275" s="13" t="s">
        <v>984</v>
      </c>
      <c r="B275" s="201" t="s">
        <v>985</v>
      </c>
      <c r="C275" s="210" t="s">
        <v>13</v>
      </c>
      <c r="D275" s="11" t="s">
        <v>91</v>
      </c>
      <c r="E275" s="11">
        <v>900</v>
      </c>
      <c r="F275" s="132">
        <v>100</v>
      </c>
      <c r="G275" s="12">
        <f t="shared" si="4"/>
        <v>90000</v>
      </c>
      <c r="I275" s="1"/>
      <c r="J275" s="1"/>
      <c r="K275" s="1"/>
      <c r="L275" s="1"/>
    </row>
    <row r="276" spans="1:12" s="183" customFormat="1" ht="20.100000000000001" customHeight="1">
      <c r="A276" s="13">
        <v>44831500</v>
      </c>
      <c r="B276" s="201" t="s">
        <v>987</v>
      </c>
      <c r="C276" s="210" t="s">
        <v>13</v>
      </c>
      <c r="D276" s="132" t="s">
        <v>51</v>
      </c>
      <c r="E276" s="2">
        <v>1200</v>
      </c>
      <c r="F276" s="132"/>
      <c r="G276" s="12">
        <f t="shared" si="4"/>
        <v>0</v>
      </c>
      <c r="I276" s="1"/>
      <c r="J276" s="1"/>
      <c r="K276" s="1"/>
      <c r="L276" s="1"/>
    </row>
    <row r="277" spans="1:12" s="183" customFormat="1" ht="15.75" customHeight="1">
      <c r="A277" s="13">
        <v>44921100</v>
      </c>
      <c r="B277" s="201" t="s">
        <v>1050</v>
      </c>
      <c r="C277" s="210" t="s">
        <v>13</v>
      </c>
      <c r="D277" s="132" t="s">
        <v>51</v>
      </c>
      <c r="E277" s="2">
        <v>250</v>
      </c>
      <c r="F277" s="132">
        <v>20</v>
      </c>
      <c r="G277" s="12">
        <f t="shared" si="4"/>
        <v>5000</v>
      </c>
      <c r="I277" s="1"/>
      <c r="J277" s="1"/>
      <c r="K277" s="1"/>
      <c r="L277" s="1"/>
    </row>
    <row r="278" spans="1:12" s="183" customFormat="1" ht="16.5" customHeight="1">
      <c r="A278" s="13">
        <v>44921200</v>
      </c>
      <c r="B278" s="149" t="s">
        <v>1051</v>
      </c>
      <c r="C278" s="210" t="s">
        <v>13</v>
      </c>
      <c r="D278" s="132" t="s">
        <v>51</v>
      </c>
      <c r="E278" s="2">
        <v>200</v>
      </c>
      <c r="F278" s="132">
        <v>500</v>
      </c>
      <c r="G278" s="12">
        <f t="shared" si="4"/>
        <v>100000</v>
      </c>
      <c r="I278" s="1"/>
      <c r="J278" s="1"/>
      <c r="K278" s="1"/>
      <c r="L278" s="1"/>
    </row>
    <row r="279" spans="1:12" s="183" customFormat="1" ht="20.100000000000001" customHeight="1">
      <c r="A279" s="13" t="s">
        <v>100</v>
      </c>
      <c r="B279" s="201" t="s">
        <v>1052</v>
      </c>
      <c r="C279" s="210" t="s">
        <v>13</v>
      </c>
      <c r="D279" s="132" t="s">
        <v>25</v>
      </c>
      <c r="E279" s="2">
        <v>3000</v>
      </c>
      <c r="F279" s="132">
        <v>10</v>
      </c>
      <c r="G279" s="12">
        <f t="shared" si="4"/>
        <v>30000</v>
      </c>
      <c r="I279" s="1"/>
      <c r="J279" s="1"/>
      <c r="K279" s="1"/>
      <c r="L279" s="1"/>
    </row>
    <row r="280" spans="1:12" s="183" customFormat="1" ht="20.100000000000001" customHeight="1">
      <c r="A280" s="13" t="s">
        <v>101</v>
      </c>
      <c r="B280" s="201" t="s">
        <v>1053</v>
      </c>
      <c r="C280" s="210" t="s">
        <v>13</v>
      </c>
      <c r="D280" s="132" t="s">
        <v>25</v>
      </c>
      <c r="E280" s="2">
        <v>3000</v>
      </c>
      <c r="F280" s="132">
        <v>10</v>
      </c>
      <c r="G280" s="12">
        <f t="shared" si="4"/>
        <v>30000</v>
      </c>
      <c r="I280" s="1"/>
      <c r="J280" s="1"/>
      <c r="K280" s="1"/>
      <c r="L280" s="1"/>
    </row>
    <row r="281" spans="1:12" s="183" customFormat="1" ht="20.100000000000001" customHeight="1">
      <c r="A281" s="14">
        <v>44511343</v>
      </c>
      <c r="B281" s="149" t="s">
        <v>991</v>
      </c>
      <c r="C281" s="210" t="s">
        <v>13</v>
      </c>
      <c r="D281" s="157" t="s">
        <v>25</v>
      </c>
      <c r="E281" s="2">
        <v>1000</v>
      </c>
      <c r="F281" s="158"/>
      <c r="G281" s="12">
        <f t="shared" si="4"/>
        <v>0</v>
      </c>
      <c r="I281" s="1"/>
      <c r="J281" s="1"/>
      <c r="K281" s="1"/>
      <c r="L281" s="1"/>
    </row>
    <row r="282" spans="1:12" s="183" customFormat="1" ht="20.100000000000001" customHeight="1">
      <c r="A282" s="14">
        <v>44831300</v>
      </c>
      <c r="B282" s="149" t="s">
        <v>993</v>
      </c>
      <c r="C282" s="210" t="s">
        <v>13</v>
      </c>
      <c r="D282" s="157" t="s">
        <v>51</v>
      </c>
      <c r="E282" s="2">
        <v>4500</v>
      </c>
      <c r="F282" s="158"/>
      <c r="G282" s="12">
        <f t="shared" si="4"/>
        <v>0</v>
      </c>
      <c r="I282" s="1"/>
      <c r="J282" s="1"/>
      <c r="K282" s="1"/>
      <c r="L282" s="1"/>
    </row>
    <row r="283" spans="1:12" s="183" customFormat="1" ht="16.5" customHeight="1">
      <c r="A283" s="258" t="s">
        <v>125</v>
      </c>
      <c r="B283" s="259"/>
      <c r="C283" s="259"/>
      <c r="D283" s="259"/>
      <c r="E283" s="259"/>
      <c r="F283" s="260"/>
      <c r="G283" s="202"/>
      <c r="I283" s="1"/>
      <c r="J283" s="1"/>
      <c r="K283" s="1"/>
      <c r="L283" s="1"/>
    </row>
    <row r="284" spans="1:12" s="183" customFormat="1" ht="26.1" customHeight="1">
      <c r="A284" s="14">
        <v>45231147</v>
      </c>
      <c r="B284" s="201" t="s">
        <v>27</v>
      </c>
      <c r="C284" s="210" t="s">
        <v>26</v>
      </c>
      <c r="D284" s="210" t="s">
        <v>18</v>
      </c>
      <c r="E284" s="156">
        <v>500000</v>
      </c>
      <c r="F284" s="2">
        <v>1</v>
      </c>
      <c r="G284" s="202">
        <f t="shared" ref="G284:G350" si="5">E284*F284</f>
        <v>500000</v>
      </c>
      <c r="I284" s="1"/>
      <c r="J284" s="1"/>
      <c r="K284" s="1"/>
      <c r="L284" s="1"/>
    </row>
    <row r="285" spans="1:12" s="183" customFormat="1" ht="38.1" customHeight="1">
      <c r="A285" s="14">
        <v>45231188</v>
      </c>
      <c r="B285" s="201" t="s">
        <v>904</v>
      </c>
      <c r="C285" s="210" t="s">
        <v>26</v>
      </c>
      <c r="D285" s="210" t="s">
        <v>18</v>
      </c>
      <c r="E285" s="156">
        <v>1000000</v>
      </c>
      <c r="F285" s="2"/>
      <c r="G285" s="202">
        <f t="shared" si="5"/>
        <v>0</v>
      </c>
      <c r="I285" s="1"/>
      <c r="J285" s="1"/>
      <c r="K285" s="1"/>
      <c r="L285" s="1"/>
    </row>
    <row r="286" spans="1:12" s="183" customFormat="1" ht="39" customHeight="1">
      <c r="A286" s="13">
        <v>45610000</v>
      </c>
      <c r="B286" s="159" t="s">
        <v>1114</v>
      </c>
      <c r="C286" s="210" t="s">
        <v>148</v>
      </c>
      <c r="D286" s="10" t="s">
        <v>1002</v>
      </c>
      <c r="E286" s="11">
        <v>22750100</v>
      </c>
      <c r="F286" s="11">
        <v>1</v>
      </c>
      <c r="G286" s="12">
        <f t="shared" si="5"/>
        <v>22750100</v>
      </c>
      <c r="I286" s="1"/>
      <c r="J286" s="1"/>
      <c r="K286" s="1"/>
      <c r="L286" s="1"/>
    </row>
    <row r="287" spans="1:12" s="183" customFormat="1" ht="30" customHeight="1">
      <c r="A287" s="13">
        <v>45431110</v>
      </c>
      <c r="B287" s="159" t="s">
        <v>1120</v>
      </c>
      <c r="C287" s="210" t="s">
        <v>13</v>
      </c>
      <c r="D287" s="10" t="s">
        <v>1002</v>
      </c>
      <c r="E287" s="11">
        <v>150000</v>
      </c>
      <c r="F287" s="11">
        <v>1</v>
      </c>
      <c r="G287" s="12">
        <f t="shared" si="5"/>
        <v>150000</v>
      </c>
      <c r="I287" s="1"/>
      <c r="J287" s="1"/>
      <c r="K287" s="1"/>
      <c r="L287" s="1"/>
    </row>
    <row r="288" spans="1:12" s="183" customFormat="1" ht="39" customHeight="1">
      <c r="A288" s="14">
        <v>45461100</v>
      </c>
      <c r="B288" s="201" t="s">
        <v>1008</v>
      </c>
      <c r="C288" s="210" t="s">
        <v>26</v>
      </c>
      <c r="D288" s="210" t="s">
        <v>18</v>
      </c>
      <c r="E288" s="2">
        <v>6000000</v>
      </c>
      <c r="F288" s="132"/>
      <c r="G288" s="202">
        <f t="shared" si="5"/>
        <v>0</v>
      </c>
      <c r="I288" s="1"/>
      <c r="J288" s="1"/>
      <c r="K288" s="1"/>
      <c r="L288" s="1"/>
    </row>
    <row r="289" spans="1:12" s="183" customFormat="1" ht="33" customHeight="1">
      <c r="A289" s="14">
        <v>45511100</v>
      </c>
      <c r="B289" s="201" t="s">
        <v>542</v>
      </c>
      <c r="C289" s="210" t="s">
        <v>13</v>
      </c>
      <c r="D289" s="210" t="s">
        <v>18</v>
      </c>
      <c r="E289" s="2">
        <v>167355</v>
      </c>
      <c r="F289" s="132">
        <v>1</v>
      </c>
      <c r="G289" s="202">
        <f t="shared" si="5"/>
        <v>167355</v>
      </c>
      <c r="I289" s="1"/>
      <c r="J289" s="1"/>
      <c r="K289" s="1"/>
      <c r="L289" s="1"/>
    </row>
    <row r="290" spans="1:12" s="183" customFormat="1" ht="36.75" customHeight="1">
      <c r="A290" s="14">
        <v>48161100</v>
      </c>
      <c r="B290" s="201" t="s">
        <v>1000</v>
      </c>
      <c r="C290" s="210" t="s">
        <v>13</v>
      </c>
      <c r="D290" s="210" t="s">
        <v>18</v>
      </c>
      <c r="E290" s="2">
        <v>1000000</v>
      </c>
      <c r="F290" s="15"/>
      <c r="G290" s="202">
        <f t="shared" si="5"/>
        <v>0</v>
      </c>
      <c r="I290" s="1"/>
      <c r="J290" s="1"/>
      <c r="K290" s="1"/>
      <c r="L290" s="1"/>
    </row>
    <row r="291" spans="1:12" s="183" customFormat="1" ht="38.1" customHeight="1">
      <c r="A291" s="13">
        <v>48611100</v>
      </c>
      <c r="B291" s="201" t="s">
        <v>905</v>
      </c>
      <c r="C291" s="210" t="s">
        <v>13</v>
      </c>
      <c r="D291" s="210" t="s">
        <v>18</v>
      </c>
      <c r="E291" s="2">
        <v>360000</v>
      </c>
      <c r="F291" s="15">
        <v>1</v>
      </c>
      <c r="G291" s="202">
        <f t="shared" si="5"/>
        <v>360000</v>
      </c>
      <c r="I291" s="1"/>
      <c r="J291" s="1"/>
      <c r="K291" s="1"/>
      <c r="L291" s="1"/>
    </row>
    <row r="292" spans="1:12" s="183" customFormat="1" ht="27.95" customHeight="1">
      <c r="A292" s="13">
        <v>50111130</v>
      </c>
      <c r="B292" s="201" t="s">
        <v>364</v>
      </c>
      <c r="C292" s="210" t="s">
        <v>13</v>
      </c>
      <c r="D292" s="210" t="s">
        <v>18</v>
      </c>
      <c r="E292" s="2">
        <v>480000</v>
      </c>
      <c r="F292" s="15">
        <v>1</v>
      </c>
      <c r="G292" s="202">
        <f t="shared" si="5"/>
        <v>480000</v>
      </c>
      <c r="I292" s="1"/>
      <c r="J292" s="1"/>
      <c r="K292" s="1"/>
      <c r="L292" s="1"/>
    </row>
    <row r="293" spans="1:12" ht="27.95" customHeight="1">
      <c r="A293" s="13">
        <v>50111180</v>
      </c>
      <c r="B293" s="201" t="s">
        <v>891</v>
      </c>
      <c r="C293" s="210" t="s">
        <v>13</v>
      </c>
      <c r="D293" s="210" t="s">
        <v>18</v>
      </c>
      <c r="E293" s="2">
        <v>250000</v>
      </c>
      <c r="F293" s="15">
        <v>1</v>
      </c>
      <c r="G293" s="202">
        <f t="shared" si="5"/>
        <v>250000</v>
      </c>
    </row>
    <row r="294" spans="1:12" ht="38.1" customHeight="1">
      <c r="A294" s="13">
        <v>50111260</v>
      </c>
      <c r="B294" s="201" t="s">
        <v>913</v>
      </c>
      <c r="C294" s="210" t="s">
        <v>13</v>
      </c>
      <c r="D294" s="210" t="s">
        <v>18</v>
      </c>
      <c r="E294" s="2">
        <v>250000</v>
      </c>
      <c r="F294" s="15">
        <v>1</v>
      </c>
      <c r="G294" s="202">
        <f t="shared" si="5"/>
        <v>250000</v>
      </c>
    </row>
    <row r="295" spans="1:12" ht="51.75" customHeight="1">
      <c r="A295" s="13">
        <v>50111300</v>
      </c>
      <c r="B295" s="201" t="s">
        <v>543</v>
      </c>
      <c r="C295" s="210" t="s">
        <v>13</v>
      </c>
      <c r="D295" s="210" t="s">
        <v>18</v>
      </c>
      <c r="E295" s="2">
        <v>20000</v>
      </c>
      <c r="F295" s="15">
        <v>1</v>
      </c>
      <c r="G295" s="202">
        <f t="shared" si="5"/>
        <v>20000</v>
      </c>
    </row>
    <row r="296" spans="1:12" ht="38.1" customHeight="1">
      <c r="A296" s="13">
        <v>50311300</v>
      </c>
      <c r="B296" s="201" t="s">
        <v>1023</v>
      </c>
      <c r="C296" s="210" t="s">
        <v>13</v>
      </c>
      <c r="D296" s="210" t="s">
        <v>18</v>
      </c>
      <c r="E296" s="2">
        <v>43200</v>
      </c>
      <c r="F296" s="15">
        <v>1</v>
      </c>
      <c r="G296" s="202">
        <f t="shared" si="5"/>
        <v>43200</v>
      </c>
    </row>
    <row r="297" spans="1:12" ht="26.1" customHeight="1">
      <c r="A297" s="13">
        <v>50511100</v>
      </c>
      <c r="B297" s="201" t="s">
        <v>366</v>
      </c>
      <c r="C297" s="210" t="s">
        <v>13</v>
      </c>
      <c r="D297" s="210" t="s">
        <v>18</v>
      </c>
      <c r="E297" s="2">
        <v>200000</v>
      </c>
      <c r="F297" s="15">
        <v>1</v>
      </c>
      <c r="G297" s="202">
        <f t="shared" si="5"/>
        <v>200000</v>
      </c>
    </row>
    <row r="298" spans="1:12" ht="38.1" customHeight="1">
      <c r="A298" s="13">
        <v>50531100</v>
      </c>
      <c r="B298" s="201" t="s">
        <v>746</v>
      </c>
      <c r="C298" s="210" t="s">
        <v>13</v>
      </c>
      <c r="D298" s="210" t="s">
        <v>18</v>
      </c>
      <c r="E298" s="2">
        <v>200000</v>
      </c>
      <c r="F298" s="15">
        <v>1</v>
      </c>
      <c r="G298" s="202">
        <f t="shared" si="5"/>
        <v>200000</v>
      </c>
    </row>
    <row r="299" spans="1:12" ht="45.75" customHeight="1">
      <c r="A299" s="13">
        <v>50531210</v>
      </c>
      <c r="B299" s="201" t="s">
        <v>545</v>
      </c>
      <c r="C299" s="210" t="s">
        <v>13</v>
      </c>
      <c r="D299" s="210" t="s">
        <v>18</v>
      </c>
      <c r="E299" s="2">
        <v>200000</v>
      </c>
      <c r="F299" s="15">
        <v>1</v>
      </c>
      <c r="G299" s="202">
        <f t="shared" si="5"/>
        <v>200000</v>
      </c>
    </row>
    <row r="300" spans="1:12" ht="24.95" customHeight="1">
      <c r="A300" s="13">
        <v>50531110</v>
      </c>
      <c r="B300" s="201" t="s">
        <v>884</v>
      </c>
      <c r="C300" s="210" t="s">
        <v>13</v>
      </c>
      <c r="D300" s="210" t="s">
        <v>18</v>
      </c>
      <c r="E300" s="2">
        <v>340000</v>
      </c>
      <c r="F300" s="15">
        <v>1</v>
      </c>
      <c r="G300" s="202">
        <f t="shared" si="5"/>
        <v>340000</v>
      </c>
    </row>
    <row r="301" spans="1:12" ht="24.95" customHeight="1">
      <c r="A301" s="13">
        <v>50531040</v>
      </c>
      <c r="B301" s="201" t="s">
        <v>1066</v>
      </c>
      <c r="C301" s="210" t="s">
        <v>13</v>
      </c>
      <c r="D301" s="210" t="s">
        <v>18</v>
      </c>
      <c r="E301" s="2">
        <v>60000</v>
      </c>
      <c r="F301" s="15">
        <v>1</v>
      </c>
      <c r="G301" s="202">
        <f t="shared" si="5"/>
        <v>60000</v>
      </c>
    </row>
    <row r="302" spans="1:12" ht="57" customHeight="1">
      <c r="A302" s="13">
        <v>50531200</v>
      </c>
      <c r="B302" s="159" t="s">
        <v>1122</v>
      </c>
      <c r="C302" s="210" t="s">
        <v>148</v>
      </c>
      <c r="D302" s="10" t="s">
        <v>1002</v>
      </c>
      <c r="E302" s="11">
        <v>500000</v>
      </c>
      <c r="F302" s="11">
        <v>1</v>
      </c>
      <c r="G302" s="12">
        <f t="shared" ref="G302" si="6">E302*F302</f>
        <v>500000</v>
      </c>
    </row>
    <row r="303" spans="1:12" ht="39" customHeight="1">
      <c r="A303" s="13">
        <v>50610000</v>
      </c>
      <c r="B303" s="201" t="s">
        <v>906</v>
      </c>
      <c r="C303" s="210" t="s">
        <v>13</v>
      </c>
      <c r="D303" s="210" t="s">
        <v>18</v>
      </c>
      <c r="E303" s="2">
        <v>50000</v>
      </c>
      <c r="F303" s="15">
        <v>1</v>
      </c>
      <c r="G303" s="202">
        <f t="shared" si="5"/>
        <v>50000</v>
      </c>
      <c r="H303" s="1"/>
    </row>
    <row r="304" spans="1:12" ht="27.95" customHeight="1">
      <c r="A304" s="13">
        <v>50871100</v>
      </c>
      <c r="B304" s="201" t="s">
        <v>989</v>
      </c>
      <c r="C304" s="210" t="s">
        <v>13</v>
      </c>
      <c r="D304" s="210" t="s">
        <v>18</v>
      </c>
      <c r="E304" s="2">
        <v>500000</v>
      </c>
      <c r="F304" s="15">
        <v>1</v>
      </c>
      <c r="G304" s="202">
        <f t="shared" si="5"/>
        <v>500000</v>
      </c>
      <c r="H304" s="1"/>
    </row>
    <row r="305" spans="1:8" ht="27.95" customHeight="1">
      <c r="A305" s="13">
        <v>50851100</v>
      </c>
      <c r="B305" s="201" t="s">
        <v>566</v>
      </c>
      <c r="C305" s="210" t="s">
        <v>13</v>
      </c>
      <c r="D305" s="210" t="s">
        <v>18</v>
      </c>
      <c r="E305" s="2">
        <v>500000</v>
      </c>
      <c r="F305" s="15"/>
      <c r="G305" s="202">
        <f t="shared" si="5"/>
        <v>0</v>
      </c>
      <c r="H305" s="1"/>
    </row>
    <row r="306" spans="1:8" ht="27.95" customHeight="1">
      <c r="A306" s="13">
        <v>55320000</v>
      </c>
      <c r="B306" s="201" t="s">
        <v>546</v>
      </c>
      <c r="C306" s="210" t="s">
        <v>13</v>
      </c>
      <c r="D306" s="210" t="s">
        <v>18</v>
      </c>
      <c r="E306" s="2">
        <v>1000000</v>
      </c>
      <c r="F306" s="15">
        <v>1</v>
      </c>
      <c r="G306" s="202">
        <f t="shared" si="5"/>
        <v>1000000</v>
      </c>
      <c r="H306" s="1"/>
    </row>
    <row r="307" spans="1:8" ht="38.1" customHeight="1">
      <c r="A307" s="13">
        <v>60211100</v>
      </c>
      <c r="B307" s="201" t="s">
        <v>547</v>
      </c>
      <c r="C307" s="210" t="s">
        <v>13</v>
      </c>
      <c r="D307" s="210" t="s">
        <v>18</v>
      </c>
      <c r="E307" s="2">
        <v>200000</v>
      </c>
      <c r="F307" s="15">
        <v>1</v>
      </c>
      <c r="G307" s="202">
        <f t="shared" si="5"/>
        <v>200000</v>
      </c>
      <c r="H307" s="1"/>
    </row>
    <row r="308" spans="1:8" ht="27.95" customHeight="1">
      <c r="A308" s="13">
        <v>60410000</v>
      </c>
      <c r="B308" s="201" t="s">
        <v>548</v>
      </c>
      <c r="C308" s="210" t="s">
        <v>13</v>
      </c>
      <c r="D308" s="210" t="s">
        <v>18</v>
      </c>
      <c r="E308" s="2">
        <v>2950000</v>
      </c>
      <c r="F308" s="15">
        <v>1</v>
      </c>
      <c r="G308" s="202">
        <f t="shared" si="5"/>
        <v>2950000</v>
      </c>
      <c r="H308" s="1"/>
    </row>
    <row r="309" spans="1:8" ht="27.95" customHeight="1">
      <c r="A309" s="13">
        <v>64211130</v>
      </c>
      <c r="B309" s="201" t="s">
        <v>907</v>
      </c>
      <c r="C309" s="210" t="s">
        <v>13</v>
      </c>
      <c r="D309" s="210" t="s">
        <v>18</v>
      </c>
      <c r="E309" s="2">
        <v>12000</v>
      </c>
      <c r="F309" s="15">
        <v>1</v>
      </c>
      <c r="G309" s="202">
        <f t="shared" si="5"/>
        <v>12000</v>
      </c>
      <c r="H309" s="1"/>
    </row>
    <row r="310" spans="1:8" ht="27.95" customHeight="1">
      <c r="A310" s="13">
        <v>64211100</v>
      </c>
      <c r="B310" s="201" t="s">
        <v>19</v>
      </c>
      <c r="C310" s="210" t="s">
        <v>13</v>
      </c>
      <c r="D310" s="210" t="s">
        <v>18</v>
      </c>
      <c r="E310" s="2">
        <v>3000000</v>
      </c>
      <c r="F310" s="15">
        <v>1</v>
      </c>
      <c r="G310" s="202">
        <f t="shared" si="5"/>
        <v>3000000</v>
      </c>
      <c r="H310" s="1"/>
    </row>
    <row r="311" spans="1:8" ht="22.5" customHeight="1">
      <c r="A311" s="13">
        <v>65111100</v>
      </c>
      <c r="B311" s="201" t="s">
        <v>17</v>
      </c>
      <c r="C311" s="210" t="s">
        <v>13</v>
      </c>
      <c r="D311" s="210" t="s">
        <v>14</v>
      </c>
      <c r="E311" s="196">
        <v>200.4</v>
      </c>
      <c r="F311" s="197">
        <f>G311/E311</f>
        <v>44910.179640718561</v>
      </c>
      <c r="G311" s="202">
        <v>9000000</v>
      </c>
      <c r="H311" s="1"/>
    </row>
    <row r="312" spans="1:8" ht="22.5" customHeight="1">
      <c r="A312" s="13">
        <v>65211100</v>
      </c>
      <c r="B312" s="201" t="s">
        <v>12</v>
      </c>
      <c r="C312" s="210" t="s">
        <v>13</v>
      </c>
      <c r="D312" s="210" t="s">
        <v>14</v>
      </c>
      <c r="E312" s="196">
        <v>123</v>
      </c>
      <c r="F312" s="197">
        <f>G312/E312</f>
        <v>162601.62601626015</v>
      </c>
      <c r="G312" s="202">
        <v>20000000</v>
      </c>
      <c r="H312" s="1"/>
    </row>
    <row r="313" spans="1:8" ht="27.95" customHeight="1">
      <c r="A313" s="13">
        <v>65200000</v>
      </c>
      <c r="B313" s="201" t="s">
        <v>367</v>
      </c>
      <c r="C313" s="210" t="s">
        <v>13</v>
      </c>
      <c r="D313" s="210" t="s">
        <v>18</v>
      </c>
      <c r="E313" s="196">
        <v>400000</v>
      </c>
      <c r="F313" s="198">
        <v>1</v>
      </c>
      <c r="G313" s="202">
        <v>400000</v>
      </c>
      <c r="H313" s="1"/>
    </row>
    <row r="314" spans="1:8" ht="20.25" customHeight="1">
      <c r="A314" s="13">
        <v>65311100</v>
      </c>
      <c r="B314" s="201" t="s">
        <v>15</v>
      </c>
      <c r="C314" s="210" t="s">
        <v>13</v>
      </c>
      <c r="D314" s="210" t="s">
        <v>16</v>
      </c>
      <c r="E314" s="205">
        <v>42</v>
      </c>
      <c r="F314" s="198">
        <f>G314/E314</f>
        <v>619047.61904761905</v>
      </c>
      <c r="G314" s="202">
        <v>26000000</v>
      </c>
      <c r="H314" s="1"/>
    </row>
    <row r="315" spans="1:8" ht="38.1" customHeight="1">
      <c r="A315" s="13">
        <v>66511170</v>
      </c>
      <c r="B315" s="118" t="s">
        <v>1118</v>
      </c>
      <c r="C315" s="15" t="s">
        <v>13</v>
      </c>
      <c r="D315" s="15" t="s">
        <v>18</v>
      </c>
      <c r="E315" s="15">
        <v>125000</v>
      </c>
      <c r="F315" s="15">
        <v>1</v>
      </c>
      <c r="G315" s="202">
        <f t="shared" si="5"/>
        <v>125000</v>
      </c>
      <c r="H315" s="1"/>
    </row>
    <row r="316" spans="1:8" ht="27.75" customHeight="1">
      <c r="A316" s="13">
        <v>66510000</v>
      </c>
      <c r="B316" s="118" t="s">
        <v>902</v>
      </c>
      <c r="C316" s="15" t="s">
        <v>13</v>
      </c>
      <c r="D316" s="15" t="s">
        <v>18</v>
      </c>
      <c r="E316" s="15">
        <v>150000</v>
      </c>
      <c r="F316" s="204">
        <v>1</v>
      </c>
      <c r="G316" s="202">
        <f t="shared" si="5"/>
        <v>150000</v>
      </c>
      <c r="H316" s="1"/>
    </row>
    <row r="317" spans="1:8" s="203" customFormat="1" ht="17.25" customHeight="1">
      <c r="A317" s="261" t="s">
        <v>127</v>
      </c>
      <c r="B317" s="262"/>
      <c r="C317" s="262"/>
      <c r="D317" s="262"/>
      <c r="E317" s="262"/>
      <c r="F317" s="263"/>
      <c r="G317" s="182"/>
    </row>
    <row r="318" spans="1:8" ht="27.75" customHeight="1">
      <c r="A318" s="13">
        <v>71251100</v>
      </c>
      <c r="B318" s="201" t="s">
        <v>883</v>
      </c>
      <c r="C318" s="210" t="s">
        <v>13</v>
      </c>
      <c r="D318" s="210" t="s">
        <v>18</v>
      </c>
      <c r="E318" s="2">
        <v>200000</v>
      </c>
      <c r="F318" s="2">
        <v>1</v>
      </c>
      <c r="G318" s="12">
        <f t="shared" si="5"/>
        <v>200000</v>
      </c>
      <c r="H318" s="1"/>
    </row>
    <row r="319" spans="1:8" ht="42.75" customHeight="1">
      <c r="A319" s="13">
        <v>71311180</v>
      </c>
      <c r="B319" s="201" t="s">
        <v>1119</v>
      </c>
      <c r="C319" s="210" t="s">
        <v>13</v>
      </c>
      <c r="D319" s="210" t="s">
        <v>18</v>
      </c>
      <c r="E319" s="2">
        <v>600000</v>
      </c>
      <c r="F319" s="2">
        <v>1</v>
      </c>
      <c r="G319" s="12">
        <f t="shared" si="5"/>
        <v>600000</v>
      </c>
      <c r="H319" s="1"/>
    </row>
    <row r="320" spans="1:8" ht="41.25" customHeight="1">
      <c r="A320" s="13">
        <v>71351540</v>
      </c>
      <c r="B320" s="159" t="s">
        <v>1124</v>
      </c>
      <c r="C320" s="210" t="s">
        <v>13</v>
      </c>
      <c r="D320" s="10" t="s">
        <v>1002</v>
      </c>
      <c r="E320" s="11">
        <v>400000</v>
      </c>
      <c r="F320" s="11">
        <v>1</v>
      </c>
      <c r="G320" s="12">
        <f t="shared" si="5"/>
        <v>400000</v>
      </c>
      <c r="H320" s="1"/>
    </row>
    <row r="321" spans="1:9" ht="30" customHeight="1">
      <c r="A321" s="13">
        <v>71631120</v>
      </c>
      <c r="B321" s="201" t="s">
        <v>368</v>
      </c>
      <c r="C321" s="210" t="s">
        <v>13</v>
      </c>
      <c r="D321" s="210" t="s">
        <v>18</v>
      </c>
      <c r="E321" s="2">
        <v>60000</v>
      </c>
      <c r="F321" s="15">
        <v>1</v>
      </c>
      <c r="G321" s="12">
        <f t="shared" si="5"/>
        <v>60000</v>
      </c>
      <c r="H321" s="1"/>
    </row>
    <row r="322" spans="1:9" ht="38.1" customHeight="1">
      <c r="A322" s="13" t="s">
        <v>20</v>
      </c>
      <c r="B322" s="201" t="s">
        <v>908</v>
      </c>
      <c r="C322" s="210" t="s">
        <v>13</v>
      </c>
      <c r="D322" s="210" t="s">
        <v>18</v>
      </c>
      <c r="E322" s="2">
        <v>60000</v>
      </c>
      <c r="F322" s="15">
        <v>1</v>
      </c>
      <c r="G322" s="12">
        <f t="shared" si="5"/>
        <v>60000</v>
      </c>
      <c r="H322" s="1"/>
    </row>
    <row r="323" spans="1:9" ht="38.1" customHeight="1">
      <c r="A323" s="13" t="s">
        <v>21</v>
      </c>
      <c r="B323" s="201" t="s">
        <v>909</v>
      </c>
      <c r="C323" s="210" t="s">
        <v>13</v>
      </c>
      <c r="D323" s="210" t="s">
        <v>18</v>
      </c>
      <c r="E323" s="2">
        <v>19200</v>
      </c>
      <c r="F323" s="15">
        <v>1</v>
      </c>
      <c r="G323" s="12">
        <f t="shared" si="5"/>
        <v>19200</v>
      </c>
      <c r="H323" s="1"/>
    </row>
    <row r="324" spans="1:9" ht="28.5" customHeight="1">
      <c r="A324" s="13">
        <v>72590000</v>
      </c>
      <c r="B324" s="201" t="s">
        <v>129</v>
      </c>
      <c r="C324" s="210" t="s">
        <v>13</v>
      </c>
      <c r="D324" s="210" t="s">
        <v>18</v>
      </c>
      <c r="E324" s="2">
        <v>300000</v>
      </c>
      <c r="F324" s="15">
        <v>1</v>
      </c>
      <c r="G324" s="12">
        <f t="shared" si="5"/>
        <v>300000</v>
      </c>
      <c r="H324" s="1"/>
    </row>
    <row r="325" spans="1:9" ht="38.1" customHeight="1">
      <c r="A325" s="13">
        <v>72611100</v>
      </c>
      <c r="B325" s="201" t="s">
        <v>910</v>
      </c>
      <c r="C325" s="210" t="s">
        <v>13</v>
      </c>
      <c r="D325" s="210" t="s">
        <v>18</v>
      </c>
      <c r="E325" s="2">
        <v>1000000</v>
      </c>
      <c r="F325" s="15">
        <v>1</v>
      </c>
      <c r="G325" s="12">
        <f t="shared" si="5"/>
        <v>1000000</v>
      </c>
      <c r="H325" s="1"/>
    </row>
    <row r="326" spans="1:9" ht="26.1" customHeight="1">
      <c r="A326" s="13">
        <v>77331100</v>
      </c>
      <c r="B326" s="201" t="s">
        <v>369</v>
      </c>
      <c r="C326" s="210" t="s">
        <v>13</v>
      </c>
      <c r="D326" s="210" t="s">
        <v>18</v>
      </c>
      <c r="E326" s="2">
        <v>1000000</v>
      </c>
      <c r="F326" s="15">
        <v>1</v>
      </c>
      <c r="G326" s="12">
        <f t="shared" si="5"/>
        <v>1000000</v>
      </c>
      <c r="H326" s="1"/>
    </row>
    <row r="327" spans="1:9" ht="80.099999999999994" customHeight="1">
      <c r="A327" s="13">
        <v>79111200</v>
      </c>
      <c r="B327" s="201" t="s">
        <v>147</v>
      </c>
      <c r="C327" s="210" t="s">
        <v>13</v>
      </c>
      <c r="D327" s="210" t="s">
        <v>18</v>
      </c>
      <c r="E327" s="2">
        <v>5000000</v>
      </c>
      <c r="F327" s="15">
        <v>1</v>
      </c>
      <c r="G327" s="12">
        <f t="shared" si="5"/>
        <v>5000000</v>
      </c>
      <c r="H327" s="1"/>
    </row>
    <row r="328" spans="1:9" ht="38.1" customHeight="1">
      <c r="A328" s="13">
        <v>79411210</v>
      </c>
      <c r="B328" s="201" t="s">
        <v>371</v>
      </c>
      <c r="C328" s="210" t="s">
        <v>13</v>
      </c>
      <c r="D328" s="210" t="s">
        <v>18</v>
      </c>
      <c r="E328" s="2">
        <v>1000000</v>
      </c>
      <c r="F328" s="15">
        <v>1</v>
      </c>
      <c r="G328" s="12">
        <f t="shared" si="5"/>
        <v>1000000</v>
      </c>
      <c r="H328" s="1"/>
    </row>
    <row r="329" spans="1:9" ht="26.1" customHeight="1">
      <c r="A329" s="13">
        <v>79571100</v>
      </c>
      <c r="B329" s="201" t="s">
        <v>23</v>
      </c>
      <c r="C329" s="210" t="s">
        <v>13</v>
      </c>
      <c r="D329" s="210" t="s">
        <v>18</v>
      </c>
      <c r="E329" s="2">
        <v>600000</v>
      </c>
      <c r="F329" s="15">
        <v>1</v>
      </c>
      <c r="G329" s="12">
        <f t="shared" si="5"/>
        <v>600000</v>
      </c>
      <c r="H329" s="1"/>
    </row>
    <row r="330" spans="1:9" ht="26.1" customHeight="1">
      <c r="A330" s="13">
        <v>79530000</v>
      </c>
      <c r="B330" s="201" t="s">
        <v>552</v>
      </c>
      <c r="C330" s="210" t="s">
        <v>13</v>
      </c>
      <c r="D330" s="210" t="s">
        <v>18</v>
      </c>
      <c r="E330" s="2">
        <v>1000000</v>
      </c>
      <c r="F330" s="15">
        <v>1</v>
      </c>
      <c r="G330" s="12">
        <f t="shared" si="5"/>
        <v>1000000</v>
      </c>
      <c r="H330" s="1"/>
    </row>
    <row r="331" spans="1:9" ht="38.1" customHeight="1">
      <c r="A331" s="13">
        <v>79631200</v>
      </c>
      <c r="B331" s="201" t="s">
        <v>978</v>
      </c>
      <c r="C331" s="210" t="s">
        <v>13</v>
      </c>
      <c r="D331" s="210" t="s">
        <v>18</v>
      </c>
      <c r="E331" s="2">
        <v>745000</v>
      </c>
      <c r="F331" s="2">
        <v>1</v>
      </c>
      <c r="G331" s="12">
        <f t="shared" si="5"/>
        <v>745000</v>
      </c>
      <c r="H331" s="1"/>
    </row>
    <row r="332" spans="1:9" ht="38.1" customHeight="1">
      <c r="A332" s="14">
        <v>79810000</v>
      </c>
      <c r="B332" s="201" t="s">
        <v>1055</v>
      </c>
      <c r="C332" s="210" t="s">
        <v>26</v>
      </c>
      <c r="D332" s="210" t="s">
        <v>18</v>
      </c>
      <c r="E332" s="2">
        <v>4000000</v>
      </c>
      <c r="F332" s="15">
        <v>1</v>
      </c>
      <c r="G332" s="12">
        <f t="shared" si="5"/>
        <v>4000000</v>
      </c>
      <c r="H332" s="1">
        <v>2700000</v>
      </c>
      <c r="I332" s="214">
        <f>+G332-H332</f>
        <v>1300000</v>
      </c>
    </row>
    <row r="333" spans="1:9" ht="25.5" customHeight="1">
      <c r="A333" s="13">
        <v>79991160</v>
      </c>
      <c r="B333" s="159" t="s">
        <v>1092</v>
      </c>
      <c r="C333" s="210" t="s">
        <v>13</v>
      </c>
      <c r="D333" s="10" t="s">
        <v>1002</v>
      </c>
      <c r="E333" s="11">
        <v>500000</v>
      </c>
      <c r="F333" s="11">
        <v>1</v>
      </c>
      <c r="G333" s="12">
        <f t="shared" si="5"/>
        <v>500000</v>
      </c>
      <c r="H333" s="1"/>
    </row>
    <row r="334" spans="1:9" ht="26.1" customHeight="1">
      <c r="A334" s="13">
        <v>79931300</v>
      </c>
      <c r="B334" s="201" t="s">
        <v>553</v>
      </c>
      <c r="C334" s="210" t="s">
        <v>13</v>
      </c>
      <c r="D334" s="210" t="s">
        <v>18</v>
      </c>
      <c r="E334" s="2">
        <v>250000</v>
      </c>
      <c r="F334" s="15">
        <v>1</v>
      </c>
      <c r="G334" s="12">
        <f t="shared" si="5"/>
        <v>250000</v>
      </c>
      <c r="H334" s="1"/>
    </row>
    <row r="335" spans="1:9" ht="26.1" customHeight="1">
      <c r="A335" s="13">
        <v>79951100</v>
      </c>
      <c r="B335" s="201" t="s">
        <v>911</v>
      </c>
      <c r="C335" s="210" t="s">
        <v>13</v>
      </c>
      <c r="D335" s="210" t="s">
        <v>18</v>
      </c>
      <c r="E335" s="2">
        <v>400000</v>
      </c>
      <c r="F335" s="15">
        <v>1</v>
      </c>
      <c r="G335" s="12">
        <f t="shared" si="5"/>
        <v>400000</v>
      </c>
      <c r="H335" s="1"/>
    </row>
    <row r="336" spans="1:9" ht="38.1" customHeight="1">
      <c r="A336" s="13">
        <v>79951150</v>
      </c>
      <c r="B336" s="201" t="s">
        <v>997</v>
      </c>
      <c r="C336" s="210" t="s">
        <v>13</v>
      </c>
      <c r="D336" s="210" t="s">
        <v>18</v>
      </c>
      <c r="E336" s="2">
        <v>246000</v>
      </c>
      <c r="F336" s="15">
        <v>1</v>
      </c>
      <c r="G336" s="12">
        <f t="shared" si="5"/>
        <v>246000</v>
      </c>
      <c r="H336" s="1"/>
    </row>
    <row r="337" spans="1:8" ht="26.1" customHeight="1">
      <c r="A337" s="13">
        <v>80000000</v>
      </c>
      <c r="B337" s="201" t="s">
        <v>373</v>
      </c>
      <c r="C337" s="210" t="s">
        <v>13</v>
      </c>
      <c r="D337" s="210" t="s">
        <v>18</v>
      </c>
      <c r="E337" s="2">
        <v>1884000</v>
      </c>
      <c r="F337" s="15">
        <v>1</v>
      </c>
      <c r="G337" s="12">
        <f t="shared" si="5"/>
        <v>1884000</v>
      </c>
      <c r="H337" s="1"/>
    </row>
    <row r="338" spans="1:8" ht="20.25" customHeight="1">
      <c r="A338" s="13">
        <v>80591100</v>
      </c>
      <c r="B338" s="201" t="s">
        <v>29</v>
      </c>
      <c r="C338" s="210" t="s">
        <v>13</v>
      </c>
      <c r="D338" s="210" t="s">
        <v>18</v>
      </c>
      <c r="E338" s="2">
        <v>600000</v>
      </c>
      <c r="F338" s="15">
        <v>1</v>
      </c>
      <c r="G338" s="12">
        <f t="shared" si="5"/>
        <v>600000</v>
      </c>
      <c r="H338" s="1"/>
    </row>
    <row r="339" spans="1:8" ht="26.1" customHeight="1">
      <c r="A339" s="13">
        <v>90911170</v>
      </c>
      <c r="B339" s="201" t="s">
        <v>554</v>
      </c>
      <c r="C339" s="210" t="s">
        <v>13</v>
      </c>
      <c r="D339" s="210" t="s">
        <v>18</v>
      </c>
      <c r="E339" s="2">
        <v>48000</v>
      </c>
      <c r="F339" s="15">
        <v>1</v>
      </c>
      <c r="G339" s="12">
        <f t="shared" si="5"/>
        <v>48000</v>
      </c>
      <c r="H339" s="1"/>
    </row>
    <row r="340" spans="1:8" ht="30" customHeight="1">
      <c r="A340" s="13">
        <v>90921100</v>
      </c>
      <c r="B340" s="201" t="s">
        <v>374</v>
      </c>
      <c r="C340" s="210" t="s">
        <v>13</v>
      </c>
      <c r="D340" s="210" t="s">
        <v>18</v>
      </c>
      <c r="E340" s="2">
        <v>290000</v>
      </c>
      <c r="F340" s="15">
        <v>1</v>
      </c>
      <c r="G340" s="12">
        <f t="shared" si="5"/>
        <v>290000</v>
      </c>
      <c r="H340" s="1"/>
    </row>
    <row r="341" spans="1:8" s="183" customFormat="1" ht="38.1" customHeight="1">
      <c r="A341" s="13" t="s">
        <v>1063</v>
      </c>
      <c r="B341" s="201" t="s">
        <v>555</v>
      </c>
      <c r="C341" s="210" t="s">
        <v>13</v>
      </c>
      <c r="D341" s="210" t="s">
        <v>18</v>
      </c>
      <c r="E341" s="2">
        <v>240000</v>
      </c>
      <c r="F341" s="15">
        <v>1</v>
      </c>
      <c r="G341" s="12">
        <f t="shared" si="5"/>
        <v>240000</v>
      </c>
    </row>
    <row r="342" spans="1:8" s="183" customFormat="1" ht="38.1" customHeight="1">
      <c r="A342" s="13" t="s">
        <v>1064</v>
      </c>
      <c r="B342" s="201" t="s">
        <v>555</v>
      </c>
      <c r="C342" s="210" t="s">
        <v>13</v>
      </c>
      <c r="D342" s="210" t="s">
        <v>18</v>
      </c>
      <c r="E342" s="2">
        <v>260000</v>
      </c>
      <c r="F342" s="15">
        <v>1</v>
      </c>
      <c r="G342" s="12">
        <f t="shared" si="5"/>
        <v>260000</v>
      </c>
    </row>
    <row r="343" spans="1:8" s="183" customFormat="1" ht="28.5" customHeight="1">
      <c r="A343" s="13">
        <v>92420000</v>
      </c>
      <c r="B343" s="201" t="s">
        <v>1065</v>
      </c>
      <c r="C343" s="210" t="s">
        <v>13</v>
      </c>
      <c r="D343" s="210" t="s">
        <v>18</v>
      </c>
      <c r="E343" s="2">
        <v>160000</v>
      </c>
      <c r="F343" s="15">
        <v>1</v>
      </c>
      <c r="G343" s="12">
        <f t="shared" si="5"/>
        <v>160000</v>
      </c>
    </row>
    <row r="344" spans="1:8" s="183" customFormat="1" ht="14.25" customHeight="1">
      <c r="A344" s="13">
        <v>92521100</v>
      </c>
      <c r="B344" s="201" t="s">
        <v>28</v>
      </c>
      <c r="C344" s="210" t="s">
        <v>13</v>
      </c>
      <c r="D344" s="210" t="s">
        <v>18</v>
      </c>
      <c r="E344" s="2">
        <v>200000</v>
      </c>
      <c r="F344" s="15">
        <v>1</v>
      </c>
      <c r="G344" s="12">
        <f t="shared" si="5"/>
        <v>200000</v>
      </c>
    </row>
    <row r="345" spans="1:8" s="183" customFormat="1" ht="26.1" customHeight="1">
      <c r="A345" s="13">
        <v>98391130</v>
      </c>
      <c r="B345" s="201" t="s">
        <v>375</v>
      </c>
      <c r="C345" s="210" t="s">
        <v>13</v>
      </c>
      <c r="D345" s="210" t="s">
        <v>18</v>
      </c>
      <c r="E345" s="2">
        <v>200000</v>
      </c>
      <c r="F345" s="15">
        <v>1</v>
      </c>
      <c r="G345" s="12">
        <f t="shared" si="5"/>
        <v>200000</v>
      </c>
    </row>
    <row r="346" spans="1:8" s="183" customFormat="1" ht="36" customHeight="1">
      <c r="A346" s="13">
        <v>98111140</v>
      </c>
      <c r="B346" s="159" t="s">
        <v>1123</v>
      </c>
      <c r="C346" s="210" t="s">
        <v>13</v>
      </c>
      <c r="D346" s="10" t="s">
        <v>1002</v>
      </c>
      <c r="E346" s="11">
        <v>130000</v>
      </c>
      <c r="F346" s="11">
        <v>1</v>
      </c>
      <c r="G346" s="12">
        <f t="shared" si="5"/>
        <v>130000</v>
      </c>
    </row>
    <row r="347" spans="1:8" s="183" customFormat="1" ht="26.1" customHeight="1">
      <c r="A347" s="13">
        <v>98310000</v>
      </c>
      <c r="B347" s="201" t="s">
        <v>556</v>
      </c>
      <c r="C347" s="210" t="s">
        <v>13</v>
      </c>
      <c r="D347" s="210" t="s">
        <v>18</v>
      </c>
      <c r="E347" s="2">
        <v>600000</v>
      </c>
      <c r="F347" s="15">
        <v>1</v>
      </c>
      <c r="G347" s="12">
        <f t="shared" si="5"/>
        <v>600000</v>
      </c>
    </row>
    <row r="348" spans="1:8" s="183" customFormat="1" ht="26.1" customHeight="1">
      <c r="A348" s="13">
        <v>99600000</v>
      </c>
      <c r="B348" s="201" t="s">
        <v>1022</v>
      </c>
      <c r="C348" s="210" t="s">
        <v>113</v>
      </c>
      <c r="D348" s="210" t="s">
        <v>18</v>
      </c>
      <c r="E348" s="2">
        <v>1117039</v>
      </c>
      <c r="F348" s="15">
        <v>1</v>
      </c>
      <c r="G348" s="12">
        <f t="shared" si="5"/>
        <v>1117039</v>
      </c>
    </row>
    <row r="349" spans="1:8" s="183" customFormat="1" ht="26.1" customHeight="1">
      <c r="A349" s="13">
        <v>99600000</v>
      </c>
      <c r="B349" s="201" t="s">
        <v>1061</v>
      </c>
      <c r="C349" s="210" t="s">
        <v>113</v>
      </c>
      <c r="D349" s="11" t="s">
        <v>25</v>
      </c>
      <c r="E349" s="2">
        <v>11000</v>
      </c>
      <c r="F349" s="15">
        <v>2</v>
      </c>
      <c r="G349" s="12">
        <f t="shared" si="5"/>
        <v>22000</v>
      </c>
    </row>
    <row r="350" spans="1:8" s="183" customFormat="1" ht="26.1" customHeight="1">
      <c r="A350" s="13">
        <v>99600000</v>
      </c>
      <c r="B350" s="201" t="s">
        <v>1059</v>
      </c>
      <c r="C350" s="210" t="s">
        <v>113</v>
      </c>
      <c r="D350" s="210" t="s">
        <v>18</v>
      </c>
      <c r="E350" s="2">
        <v>176240.81</v>
      </c>
      <c r="F350" s="15">
        <v>1</v>
      </c>
      <c r="G350" s="12">
        <f t="shared" si="5"/>
        <v>176240.81</v>
      </c>
    </row>
    <row r="351" spans="1:8" s="183" customFormat="1" ht="26.1" customHeight="1">
      <c r="A351" s="13">
        <v>99600000</v>
      </c>
      <c r="B351" s="201" t="s">
        <v>1060</v>
      </c>
      <c r="C351" s="210" t="s">
        <v>113</v>
      </c>
      <c r="D351" s="210" t="s">
        <v>18</v>
      </c>
      <c r="E351" s="197">
        <v>42</v>
      </c>
      <c r="F351" s="197">
        <v>65783.937000000005</v>
      </c>
      <c r="G351" s="12">
        <f>E351*F351</f>
        <v>2762925.3540000003</v>
      </c>
    </row>
    <row r="352" spans="1:8" s="183" customFormat="1" ht="26.1" customHeight="1">
      <c r="A352" s="13">
        <v>99600000</v>
      </c>
      <c r="B352" s="201" t="s">
        <v>1062</v>
      </c>
      <c r="C352" s="210" t="s">
        <v>113</v>
      </c>
      <c r="D352" s="210" t="s">
        <v>18</v>
      </c>
      <c r="E352" s="196">
        <v>200.4</v>
      </c>
      <c r="F352" s="197">
        <f>G352/E352</f>
        <v>1740.7185628742513</v>
      </c>
      <c r="G352" s="202">
        <v>348840</v>
      </c>
    </row>
    <row r="353" spans="1:8" s="183" customFormat="1" ht="26.1" customHeight="1">
      <c r="A353" s="13">
        <v>99600000</v>
      </c>
      <c r="B353" s="201" t="s">
        <v>1054</v>
      </c>
      <c r="C353" s="210" t="s">
        <v>113</v>
      </c>
      <c r="D353" s="210" t="s">
        <v>14</v>
      </c>
      <c r="E353" s="196">
        <v>131.26</v>
      </c>
      <c r="F353" s="197">
        <f>G353/E353</f>
        <v>19241.848240134088</v>
      </c>
      <c r="G353" s="202">
        <v>2525685</v>
      </c>
    </row>
    <row r="354" spans="1:8" s="183" customFormat="1" ht="26.1" customHeight="1">
      <c r="A354" s="13">
        <v>99600000</v>
      </c>
      <c r="B354" s="201" t="s">
        <v>1016</v>
      </c>
      <c r="C354" s="210" t="s">
        <v>113</v>
      </c>
      <c r="D354" s="210" t="s">
        <v>18</v>
      </c>
      <c r="E354" s="2">
        <v>1000</v>
      </c>
      <c r="F354" s="15">
        <v>1</v>
      </c>
      <c r="G354" s="12">
        <f>E354*F354</f>
        <v>1000</v>
      </c>
    </row>
    <row r="355" spans="1:8" s="183" customFormat="1" ht="26.1" customHeight="1">
      <c r="A355" s="13">
        <v>99600000</v>
      </c>
      <c r="B355" s="201" t="s">
        <v>1017</v>
      </c>
      <c r="C355" s="210" t="s">
        <v>113</v>
      </c>
      <c r="D355" s="210" t="s">
        <v>18</v>
      </c>
      <c r="E355" s="2">
        <v>209300</v>
      </c>
      <c r="F355" s="15">
        <v>1</v>
      </c>
      <c r="G355" s="12">
        <f>E355*F355</f>
        <v>209300</v>
      </c>
    </row>
    <row r="356" spans="1:8" s="183" customFormat="1" ht="26.1" customHeight="1">
      <c r="A356" s="13">
        <v>99600000</v>
      </c>
      <c r="B356" s="201" t="s">
        <v>1028</v>
      </c>
      <c r="C356" s="210" t="s">
        <v>113</v>
      </c>
      <c r="D356" s="210" t="s">
        <v>18</v>
      </c>
      <c r="E356" s="2">
        <v>11359</v>
      </c>
      <c r="F356" s="15">
        <v>1</v>
      </c>
      <c r="G356" s="12">
        <f>E356*F356</f>
        <v>11359</v>
      </c>
    </row>
    <row r="357" spans="1:8" s="183" customFormat="1" ht="26.1" customHeight="1">
      <c r="A357" s="13">
        <v>99600000</v>
      </c>
      <c r="B357" s="201" t="s">
        <v>1018</v>
      </c>
      <c r="C357" s="210" t="s">
        <v>113</v>
      </c>
      <c r="D357" s="210" t="s">
        <v>18</v>
      </c>
      <c r="E357" s="2">
        <v>300000</v>
      </c>
      <c r="F357" s="15">
        <v>1</v>
      </c>
      <c r="G357" s="12">
        <f>E357*F357</f>
        <v>300000</v>
      </c>
    </row>
    <row r="358" spans="1:8" s="183" customFormat="1" ht="26.1" customHeight="1">
      <c r="A358" s="13">
        <v>99600000</v>
      </c>
      <c r="B358" s="201" t="s">
        <v>1071</v>
      </c>
      <c r="C358" s="210" t="s">
        <v>113</v>
      </c>
      <c r="D358" s="210" t="s">
        <v>18</v>
      </c>
      <c r="E358" s="2">
        <v>132645</v>
      </c>
      <c r="F358" s="15">
        <v>1</v>
      </c>
      <c r="G358" s="12">
        <f>E358*F358</f>
        <v>132645</v>
      </c>
    </row>
    <row r="359" spans="1:8" s="183" customFormat="1" ht="26.1" customHeight="1">
      <c r="A359" s="13">
        <v>99600000</v>
      </c>
      <c r="B359" s="201" t="s">
        <v>1019</v>
      </c>
      <c r="C359" s="210" t="s">
        <v>113</v>
      </c>
      <c r="D359" s="210" t="s">
        <v>18</v>
      </c>
      <c r="E359" s="2">
        <v>138000</v>
      </c>
      <c r="F359" s="15">
        <v>1</v>
      </c>
      <c r="G359" s="12">
        <f t="shared" ref="G359:G362" si="7">E359*F359</f>
        <v>138000</v>
      </c>
    </row>
    <row r="360" spans="1:8" s="183" customFormat="1" ht="26.1" customHeight="1">
      <c r="A360" s="13">
        <v>99600000</v>
      </c>
      <c r="B360" s="201" t="s">
        <v>1020</v>
      </c>
      <c r="C360" s="210" t="s">
        <v>113</v>
      </c>
      <c r="D360" s="210" t="s">
        <v>18</v>
      </c>
      <c r="E360" s="2">
        <v>42000</v>
      </c>
      <c r="F360" s="15">
        <v>1</v>
      </c>
      <c r="G360" s="12">
        <f t="shared" si="7"/>
        <v>42000</v>
      </c>
    </row>
    <row r="361" spans="1:8" s="183" customFormat="1" ht="26.1" customHeight="1">
      <c r="A361" s="13">
        <v>99600000</v>
      </c>
      <c r="B361" s="201" t="s">
        <v>1069</v>
      </c>
      <c r="C361" s="210" t="s">
        <v>113</v>
      </c>
      <c r="D361" s="210" t="s">
        <v>18</v>
      </c>
      <c r="E361" s="2">
        <v>3600</v>
      </c>
      <c r="F361" s="15">
        <v>1</v>
      </c>
      <c r="G361" s="12">
        <f t="shared" si="7"/>
        <v>3600</v>
      </c>
    </row>
    <row r="362" spans="1:8" s="183" customFormat="1" ht="49.5" customHeight="1">
      <c r="A362" s="13">
        <v>99600000</v>
      </c>
      <c r="B362" s="201" t="s">
        <v>1068</v>
      </c>
      <c r="C362" s="210" t="s">
        <v>113</v>
      </c>
      <c r="D362" s="210" t="s">
        <v>18</v>
      </c>
      <c r="E362" s="2">
        <v>116000</v>
      </c>
      <c r="F362" s="15">
        <v>1</v>
      </c>
      <c r="G362" s="12">
        <f t="shared" si="7"/>
        <v>116000</v>
      </c>
      <c r="H362" s="206"/>
    </row>
    <row r="363" spans="1:8" s="183" customFormat="1" ht="26.25" customHeight="1">
      <c r="A363" s="264" t="s">
        <v>128</v>
      </c>
      <c r="B363" s="265"/>
      <c r="C363" s="265"/>
      <c r="D363" s="265"/>
      <c r="E363" s="265"/>
      <c r="F363" s="266"/>
      <c r="G363" s="182">
        <f>SUM(G19:G362)</f>
        <v>201031339.164</v>
      </c>
      <c r="H363" s="208"/>
    </row>
    <row r="364" spans="1:8" s="183" customFormat="1" ht="26.25" customHeight="1">
      <c r="G364" s="200"/>
      <c r="H364" s="208"/>
    </row>
    <row r="365" spans="1:8" s="183" customFormat="1" ht="26.25" customHeight="1">
      <c r="G365" s="200"/>
      <c r="H365" s="208"/>
    </row>
    <row r="366" spans="1:8" s="183" customFormat="1" ht="26.25" customHeight="1">
      <c r="G366" s="200"/>
    </row>
    <row r="367" spans="1:8" s="183" customFormat="1" ht="26.25" customHeight="1">
      <c r="G367" s="200"/>
    </row>
    <row r="368" spans="1:8" s="183" customFormat="1" ht="26.25" customHeight="1">
      <c r="G368" s="200"/>
    </row>
    <row r="369" spans="7:7" s="183" customFormat="1" ht="26.25" customHeight="1">
      <c r="G369" s="200"/>
    </row>
    <row r="370" spans="7:7" s="183" customFormat="1" ht="26.25" customHeight="1">
      <c r="G370" s="200"/>
    </row>
    <row r="371" spans="7:7" s="183" customFormat="1" ht="26.25" customHeight="1">
      <c r="G371" s="200"/>
    </row>
    <row r="372" spans="7:7" s="183" customFormat="1" ht="26.25" customHeight="1">
      <c r="G372" s="200"/>
    </row>
    <row r="373" spans="7:7" s="183" customFormat="1" ht="26.25" customHeight="1">
      <c r="G373" s="200"/>
    </row>
    <row r="374" spans="7:7" s="183" customFormat="1" ht="26.25" customHeight="1">
      <c r="G374" s="200"/>
    </row>
    <row r="375" spans="7:7" s="183" customFormat="1" ht="26.25" customHeight="1">
      <c r="G375" s="200"/>
    </row>
    <row r="376" spans="7:7" s="183" customFormat="1" ht="26.25" customHeight="1">
      <c r="G376" s="200"/>
    </row>
    <row r="377" spans="7:7" s="183" customFormat="1" ht="26.25" customHeight="1">
      <c r="G377" s="200"/>
    </row>
    <row r="378" spans="7:7" s="183" customFormat="1" ht="26.25" customHeight="1">
      <c r="G378" s="200"/>
    </row>
    <row r="379" spans="7:7" s="183" customFormat="1" ht="26.25" customHeight="1">
      <c r="G379" s="200"/>
    </row>
    <row r="380" spans="7:7" s="183" customFormat="1" ht="26.25" customHeight="1">
      <c r="G380" s="200"/>
    </row>
    <row r="381" spans="7:7" s="183" customFormat="1" ht="26.25" customHeight="1">
      <c r="G381" s="200"/>
    </row>
    <row r="382" spans="7:7" s="183" customFormat="1" ht="26.25" customHeight="1">
      <c r="G382" s="200"/>
    </row>
    <row r="383" spans="7:7" s="183" customFormat="1" ht="26.25" customHeight="1">
      <c r="G383" s="200"/>
    </row>
    <row r="384" spans="7:7" s="183" customFormat="1" ht="26.25" customHeight="1">
      <c r="G384" s="200"/>
    </row>
    <row r="385" spans="7:7" s="183" customFormat="1" ht="26.25" customHeight="1">
      <c r="G385" s="200"/>
    </row>
    <row r="386" spans="7:7" s="183" customFormat="1" ht="26.25" customHeight="1">
      <c r="G386" s="200"/>
    </row>
    <row r="387" spans="7:7" s="183" customFormat="1" ht="26.25" customHeight="1">
      <c r="G387" s="200"/>
    </row>
    <row r="388" spans="7:7" s="183" customFormat="1" ht="26.25" customHeight="1">
      <c r="G388" s="200"/>
    </row>
    <row r="389" spans="7:7" s="183" customFormat="1" ht="26.25" customHeight="1">
      <c r="G389" s="200"/>
    </row>
    <row r="390" spans="7:7" s="183" customFormat="1" ht="26.25" customHeight="1">
      <c r="G390" s="200"/>
    </row>
    <row r="391" spans="7:7" s="183" customFormat="1" ht="26.25" customHeight="1">
      <c r="G391" s="200"/>
    </row>
    <row r="392" spans="7:7" s="183" customFormat="1" ht="26.25" customHeight="1">
      <c r="G392" s="200"/>
    </row>
    <row r="393" spans="7:7" s="183" customFormat="1" ht="26.25" customHeight="1">
      <c r="G393" s="200"/>
    </row>
    <row r="394" spans="7:7" s="183" customFormat="1" ht="26.25" customHeight="1">
      <c r="G394" s="200"/>
    </row>
    <row r="395" spans="7:7" s="183" customFormat="1" ht="26.25" customHeight="1">
      <c r="G395" s="200"/>
    </row>
    <row r="396" spans="7:7" s="183" customFormat="1" ht="26.25" customHeight="1">
      <c r="G396" s="200"/>
    </row>
    <row r="397" spans="7:7" s="183" customFormat="1" ht="26.25" customHeight="1">
      <c r="G397" s="200"/>
    </row>
    <row r="398" spans="7:7" s="183" customFormat="1" ht="26.25" customHeight="1">
      <c r="G398" s="200"/>
    </row>
    <row r="399" spans="7:7" s="183" customFormat="1" ht="26.25" customHeight="1">
      <c r="G399" s="200"/>
    </row>
    <row r="400" spans="7:7" s="183" customFormat="1" ht="26.25" customHeight="1">
      <c r="G400" s="200"/>
    </row>
    <row r="401" spans="7:7" s="183" customFormat="1" ht="26.25" customHeight="1">
      <c r="G401" s="200"/>
    </row>
    <row r="402" spans="7:7" s="183" customFormat="1" ht="26.25" customHeight="1">
      <c r="G402" s="200"/>
    </row>
    <row r="403" spans="7:7" s="183" customFormat="1" ht="26.25" customHeight="1">
      <c r="G403" s="200"/>
    </row>
    <row r="404" spans="7:7" s="183" customFormat="1" ht="26.25" customHeight="1">
      <c r="G404" s="200"/>
    </row>
    <row r="405" spans="7:7" s="183" customFormat="1" ht="26.25" customHeight="1">
      <c r="G405" s="200"/>
    </row>
    <row r="406" spans="7:7" s="183" customFormat="1" ht="26.25" customHeight="1">
      <c r="G406" s="200"/>
    </row>
    <row r="407" spans="7:7" s="183" customFormat="1" ht="26.25" customHeight="1">
      <c r="G407" s="200"/>
    </row>
    <row r="408" spans="7:7" s="183" customFormat="1" ht="26.25" customHeight="1">
      <c r="G408" s="200"/>
    </row>
    <row r="409" spans="7:7" s="183" customFormat="1" ht="26.25" customHeight="1">
      <c r="G409" s="200"/>
    </row>
    <row r="410" spans="7:7" s="183" customFormat="1" ht="26.25" customHeight="1">
      <c r="G410" s="200"/>
    </row>
    <row r="411" spans="7:7" s="183" customFormat="1" ht="26.25" customHeight="1">
      <c r="G411" s="200"/>
    </row>
    <row r="412" spans="7:7" s="183" customFormat="1" ht="26.25" customHeight="1">
      <c r="G412" s="200"/>
    </row>
    <row r="413" spans="7:7" s="183" customFormat="1" ht="26.25" customHeight="1">
      <c r="G413" s="200"/>
    </row>
    <row r="414" spans="7:7" s="183" customFormat="1" ht="26.25" customHeight="1">
      <c r="G414" s="200"/>
    </row>
    <row r="415" spans="7:7" s="183" customFormat="1" ht="26.25" customHeight="1">
      <c r="G415" s="200"/>
    </row>
    <row r="416" spans="7:7" s="183" customFormat="1" ht="26.25" customHeight="1">
      <c r="G416" s="200"/>
    </row>
    <row r="417" spans="7:7" s="183" customFormat="1" ht="26.25" customHeight="1">
      <c r="G417" s="200"/>
    </row>
    <row r="418" spans="7:7" s="183" customFormat="1" ht="26.25" customHeight="1">
      <c r="G418" s="200"/>
    </row>
    <row r="419" spans="7:7" s="183" customFormat="1" ht="26.25" customHeight="1">
      <c r="G419" s="200"/>
    </row>
    <row r="420" spans="7:7" s="183" customFormat="1" ht="26.25" customHeight="1">
      <c r="G420" s="200"/>
    </row>
    <row r="421" spans="7:7" s="183" customFormat="1" ht="26.25" customHeight="1">
      <c r="G421" s="200"/>
    </row>
    <row r="422" spans="7:7" s="183" customFormat="1" ht="26.25" customHeight="1">
      <c r="G422" s="200"/>
    </row>
    <row r="423" spans="7:7" s="183" customFormat="1" ht="26.25" customHeight="1">
      <c r="G423" s="200"/>
    </row>
    <row r="424" spans="7:7" s="183" customFormat="1" ht="26.25" customHeight="1">
      <c r="G424" s="200"/>
    </row>
    <row r="425" spans="7:7" s="183" customFormat="1" ht="26.25" customHeight="1">
      <c r="G425" s="200"/>
    </row>
    <row r="426" spans="7:7" s="183" customFormat="1" ht="26.25" customHeight="1">
      <c r="G426" s="200"/>
    </row>
    <row r="427" spans="7:7" s="183" customFormat="1" ht="26.25" customHeight="1">
      <c r="G427" s="200"/>
    </row>
    <row r="428" spans="7:7" s="183" customFormat="1" ht="26.25" customHeight="1">
      <c r="G428" s="200"/>
    </row>
    <row r="429" spans="7:7" s="183" customFormat="1" ht="26.25" customHeight="1">
      <c r="G429" s="200"/>
    </row>
    <row r="430" spans="7:7" s="183" customFormat="1" ht="26.25" customHeight="1">
      <c r="G430" s="200"/>
    </row>
    <row r="431" spans="7:7" s="183" customFormat="1" ht="26.25" customHeight="1">
      <c r="G431" s="200"/>
    </row>
    <row r="432" spans="7:7" s="183" customFormat="1" ht="26.25" customHeight="1">
      <c r="G432" s="200"/>
    </row>
    <row r="433" spans="7:7" s="183" customFormat="1" ht="26.25" customHeight="1">
      <c r="G433" s="200"/>
    </row>
    <row r="434" spans="7:7" s="183" customFormat="1" ht="26.25" customHeight="1">
      <c r="G434" s="200"/>
    </row>
    <row r="435" spans="7:7" s="183" customFormat="1" ht="26.25" customHeight="1">
      <c r="G435" s="200"/>
    </row>
    <row r="436" spans="7:7" s="183" customFormat="1" ht="26.25" customHeight="1">
      <c r="G436" s="200"/>
    </row>
    <row r="437" spans="7:7" s="183" customFormat="1" ht="26.25" customHeight="1">
      <c r="G437" s="200"/>
    </row>
    <row r="438" spans="7:7" s="183" customFormat="1" ht="26.25" customHeight="1">
      <c r="G438" s="200"/>
    </row>
    <row r="439" spans="7:7" s="183" customFormat="1" ht="26.25" customHeight="1">
      <c r="G439" s="200"/>
    </row>
    <row r="440" spans="7:7" s="183" customFormat="1" ht="26.25" customHeight="1">
      <c r="G440" s="200"/>
    </row>
    <row r="441" spans="7:7" s="183" customFormat="1" ht="26.25" customHeight="1">
      <c r="G441" s="200"/>
    </row>
    <row r="442" spans="7:7" s="183" customFormat="1" ht="26.25" customHeight="1">
      <c r="G442" s="200"/>
    </row>
    <row r="443" spans="7:7" s="183" customFormat="1" ht="26.25" customHeight="1">
      <c r="G443" s="200"/>
    </row>
    <row r="444" spans="7:7" s="183" customFormat="1" ht="26.25" customHeight="1">
      <c r="G444" s="200"/>
    </row>
    <row r="445" spans="7:7" s="183" customFormat="1" ht="26.25" customHeight="1">
      <c r="G445" s="200"/>
    </row>
    <row r="446" spans="7:7" s="183" customFormat="1" ht="26.25" customHeight="1">
      <c r="G446" s="200"/>
    </row>
    <row r="447" spans="7:7" s="183" customFormat="1" ht="26.25" customHeight="1">
      <c r="G447" s="200"/>
    </row>
    <row r="448" spans="7:7" s="183" customFormat="1" ht="26.25" customHeight="1">
      <c r="G448" s="200"/>
    </row>
    <row r="449" spans="7:7" s="183" customFormat="1" ht="26.25" customHeight="1">
      <c r="G449" s="200"/>
    </row>
    <row r="450" spans="7:7" s="183" customFormat="1" ht="26.25" customHeight="1">
      <c r="G450" s="200"/>
    </row>
    <row r="451" spans="7:7" s="183" customFormat="1" ht="26.25" customHeight="1">
      <c r="G451" s="200"/>
    </row>
    <row r="452" spans="7:7" s="183" customFormat="1" ht="26.25" customHeight="1">
      <c r="G452" s="200"/>
    </row>
    <row r="453" spans="7:7" s="183" customFormat="1" ht="26.25" customHeight="1">
      <c r="G453" s="200"/>
    </row>
    <row r="454" spans="7:7" s="183" customFormat="1" ht="26.25" customHeight="1">
      <c r="G454" s="200"/>
    </row>
    <row r="455" spans="7:7" s="183" customFormat="1" ht="26.25" customHeight="1">
      <c r="G455" s="200"/>
    </row>
    <row r="456" spans="7:7" s="183" customFormat="1" ht="26.25" customHeight="1">
      <c r="G456" s="200"/>
    </row>
    <row r="457" spans="7:7" s="183" customFormat="1" ht="26.25" customHeight="1">
      <c r="G457" s="200"/>
    </row>
    <row r="458" spans="7:7" s="183" customFormat="1" ht="26.25" customHeight="1">
      <c r="G458" s="200"/>
    </row>
    <row r="459" spans="7:7" s="183" customFormat="1" ht="26.25" customHeight="1">
      <c r="G459" s="200"/>
    </row>
    <row r="460" spans="7:7" s="183" customFormat="1" ht="26.25" customHeight="1">
      <c r="G460" s="200"/>
    </row>
    <row r="461" spans="7:7" s="183" customFormat="1" ht="26.25" customHeight="1">
      <c r="G461" s="200"/>
    </row>
    <row r="462" spans="7:7" s="183" customFormat="1" ht="26.25" customHeight="1">
      <c r="G462" s="200"/>
    </row>
    <row r="463" spans="7:7" s="183" customFormat="1" ht="26.25" customHeight="1">
      <c r="G463" s="200"/>
    </row>
    <row r="464" spans="7:7" s="183" customFormat="1" ht="26.25" customHeight="1">
      <c r="G464" s="200"/>
    </row>
    <row r="465" spans="7:7" s="183" customFormat="1" ht="26.25" customHeight="1">
      <c r="G465" s="200"/>
    </row>
    <row r="466" spans="7:7" s="183" customFormat="1" ht="26.25" customHeight="1">
      <c r="G466" s="200"/>
    </row>
    <row r="467" spans="7:7" s="183" customFormat="1" ht="26.25" customHeight="1">
      <c r="G467" s="200"/>
    </row>
    <row r="468" spans="7:7" s="183" customFormat="1" ht="26.25" customHeight="1">
      <c r="G468" s="200"/>
    </row>
    <row r="469" spans="7:7" s="183" customFormat="1" ht="26.25" customHeight="1">
      <c r="G469" s="200"/>
    </row>
    <row r="470" spans="7:7" s="183" customFormat="1" ht="26.25" customHeight="1">
      <c r="G470" s="200"/>
    </row>
    <row r="471" spans="7:7" s="183" customFormat="1" ht="26.25" customHeight="1">
      <c r="G471" s="200"/>
    </row>
    <row r="472" spans="7:7" s="183" customFormat="1" ht="26.25" customHeight="1">
      <c r="G472" s="200"/>
    </row>
    <row r="473" spans="7:7" s="183" customFormat="1" ht="26.25" customHeight="1">
      <c r="G473" s="200"/>
    </row>
    <row r="474" spans="7:7" s="183" customFormat="1" ht="26.25" customHeight="1">
      <c r="G474" s="200"/>
    </row>
    <row r="475" spans="7:7" s="183" customFormat="1" ht="26.25" customHeight="1">
      <c r="G475" s="200"/>
    </row>
    <row r="476" spans="7:7" s="183" customFormat="1" ht="26.25" customHeight="1">
      <c r="G476" s="200"/>
    </row>
    <row r="477" spans="7:7" s="183" customFormat="1" ht="26.25" customHeight="1">
      <c r="G477" s="200"/>
    </row>
    <row r="478" spans="7:7" s="183" customFormat="1" ht="26.25" customHeight="1">
      <c r="G478" s="200"/>
    </row>
    <row r="479" spans="7:7" s="183" customFormat="1" ht="26.25" customHeight="1">
      <c r="G479" s="200"/>
    </row>
    <row r="480" spans="7:7" s="183" customFormat="1" ht="26.25" customHeight="1">
      <c r="G480" s="200"/>
    </row>
    <row r="481" spans="7:7" s="183" customFormat="1" ht="26.25" customHeight="1">
      <c r="G481" s="200"/>
    </row>
    <row r="482" spans="7:7" s="183" customFormat="1" ht="26.25" customHeight="1">
      <c r="G482" s="200"/>
    </row>
    <row r="483" spans="7:7" s="183" customFormat="1" ht="26.25" customHeight="1">
      <c r="G483" s="200"/>
    </row>
    <row r="484" spans="7:7" s="183" customFormat="1" ht="26.25" customHeight="1">
      <c r="G484" s="200"/>
    </row>
    <row r="485" spans="7:7" s="183" customFormat="1" ht="26.25" customHeight="1">
      <c r="G485" s="200"/>
    </row>
    <row r="486" spans="7:7" s="183" customFormat="1" ht="26.25" customHeight="1">
      <c r="G486" s="200"/>
    </row>
    <row r="487" spans="7:7" s="183" customFormat="1" ht="26.25" customHeight="1">
      <c r="G487" s="200"/>
    </row>
    <row r="488" spans="7:7" s="183" customFormat="1" ht="26.25" customHeight="1">
      <c r="G488" s="200"/>
    </row>
    <row r="489" spans="7:7" s="183" customFormat="1" ht="26.25" customHeight="1">
      <c r="G489" s="200"/>
    </row>
    <row r="490" spans="7:7" s="183" customFormat="1" ht="26.25" customHeight="1">
      <c r="G490" s="200"/>
    </row>
    <row r="491" spans="7:7" s="183" customFormat="1" ht="26.25" customHeight="1">
      <c r="G491" s="200"/>
    </row>
    <row r="492" spans="7:7" s="183" customFormat="1" ht="26.25" customHeight="1">
      <c r="G492" s="200"/>
    </row>
    <row r="493" spans="7:7" s="183" customFormat="1" ht="26.25" customHeight="1">
      <c r="G493" s="200"/>
    </row>
    <row r="494" spans="7:7" s="183" customFormat="1" ht="26.25" customHeight="1">
      <c r="G494" s="200"/>
    </row>
    <row r="495" spans="7:7" s="183" customFormat="1" ht="26.25" customHeight="1">
      <c r="G495" s="200"/>
    </row>
    <row r="496" spans="7:7" s="183" customFormat="1" ht="26.25" customHeight="1">
      <c r="G496" s="200"/>
    </row>
    <row r="497" spans="7:7" s="183" customFormat="1" ht="26.25" customHeight="1">
      <c r="G497" s="200"/>
    </row>
    <row r="498" spans="7:7" s="183" customFormat="1" ht="26.25" customHeight="1">
      <c r="G498" s="200"/>
    </row>
    <row r="499" spans="7:7" s="183" customFormat="1" ht="26.25" customHeight="1">
      <c r="G499" s="200"/>
    </row>
    <row r="500" spans="7:7" s="183" customFormat="1" ht="26.25" customHeight="1">
      <c r="G500" s="200"/>
    </row>
    <row r="501" spans="7:7" s="183" customFormat="1" ht="26.25" customHeight="1">
      <c r="G501" s="200"/>
    </row>
    <row r="502" spans="7:7" s="183" customFormat="1" ht="26.25" customHeight="1">
      <c r="G502" s="200"/>
    </row>
    <row r="503" spans="7:7" s="183" customFormat="1" ht="26.25" customHeight="1">
      <c r="G503" s="200"/>
    </row>
    <row r="504" spans="7:7" s="183" customFormat="1" ht="26.25" customHeight="1">
      <c r="G504" s="200"/>
    </row>
    <row r="505" spans="7:7" s="183" customFormat="1" ht="26.25" customHeight="1">
      <c r="G505" s="200"/>
    </row>
    <row r="506" spans="7:7" s="183" customFormat="1" ht="26.25" customHeight="1">
      <c r="G506" s="200"/>
    </row>
    <row r="507" spans="7:7" s="183" customFormat="1" ht="26.25" customHeight="1">
      <c r="G507" s="200"/>
    </row>
    <row r="508" spans="7:7" s="183" customFormat="1" ht="26.25" customHeight="1">
      <c r="G508" s="200"/>
    </row>
    <row r="509" spans="7:7" s="183" customFormat="1" ht="26.25" customHeight="1">
      <c r="G509" s="200"/>
    </row>
    <row r="510" spans="7:7" s="183" customFormat="1" ht="26.25" customHeight="1">
      <c r="G510" s="200"/>
    </row>
    <row r="511" spans="7:7" s="183" customFormat="1" ht="26.25" customHeight="1">
      <c r="G511" s="200"/>
    </row>
    <row r="512" spans="7:7" s="183" customFormat="1" ht="26.25" customHeight="1">
      <c r="G512" s="200"/>
    </row>
    <row r="513" spans="7:7" s="183" customFormat="1" ht="26.25" customHeight="1">
      <c r="G513" s="200"/>
    </row>
    <row r="514" spans="7:7" s="183" customFormat="1" ht="26.25" customHeight="1">
      <c r="G514" s="200"/>
    </row>
    <row r="515" spans="7:7" s="183" customFormat="1" ht="26.25" customHeight="1">
      <c r="G515" s="200"/>
    </row>
    <row r="516" spans="7:7" s="183" customFormat="1" ht="26.25" customHeight="1">
      <c r="G516" s="200"/>
    </row>
    <row r="517" spans="7:7" s="183" customFormat="1" ht="26.25" customHeight="1">
      <c r="G517" s="200"/>
    </row>
    <row r="518" spans="7:7" s="183" customFormat="1" ht="26.25" customHeight="1">
      <c r="G518" s="200"/>
    </row>
    <row r="519" spans="7:7" s="183" customFormat="1" ht="26.25" customHeight="1">
      <c r="G519" s="200"/>
    </row>
    <row r="520" spans="7:7" s="183" customFormat="1" ht="26.25" customHeight="1">
      <c r="G520" s="200"/>
    </row>
    <row r="521" spans="7:7" s="183" customFormat="1" ht="26.25" customHeight="1">
      <c r="G521" s="200"/>
    </row>
    <row r="522" spans="7:7" s="183" customFormat="1" ht="26.25" customHeight="1">
      <c r="G522" s="200"/>
    </row>
    <row r="523" spans="7:7" s="183" customFormat="1" ht="26.25" customHeight="1">
      <c r="G523" s="200"/>
    </row>
    <row r="524" spans="7:7" s="183" customFormat="1" ht="26.25" customHeight="1">
      <c r="G524" s="200"/>
    </row>
    <row r="525" spans="7:7" s="183" customFormat="1" ht="26.25" customHeight="1">
      <c r="G525" s="200"/>
    </row>
    <row r="526" spans="7:7" s="183" customFormat="1" ht="26.25" customHeight="1">
      <c r="G526" s="200"/>
    </row>
    <row r="527" spans="7:7" s="183" customFormat="1" ht="26.25" customHeight="1">
      <c r="G527" s="200"/>
    </row>
    <row r="528" spans="7:7" s="183" customFormat="1" ht="26.25" customHeight="1">
      <c r="G528" s="200"/>
    </row>
    <row r="529" spans="7:7" s="183" customFormat="1" ht="26.25" customHeight="1">
      <c r="G529" s="200"/>
    </row>
    <row r="530" spans="7:7" s="183" customFormat="1" ht="26.25" customHeight="1">
      <c r="G530" s="200"/>
    </row>
    <row r="531" spans="7:7" s="183" customFormat="1" ht="26.25" customHeight="1">
      <c r="G531" s="200"/>
    </row>
    <row r="532" spans="7:7" s="183" customFormat="1" ht="26.25" customHeight="1">
      <c r="G532" s="200"/>
    </row>
    <row r="533" spans="7:7" s="183" customFormat="1" ht="26.25" customHeight="1">
      <c r="G533" s="200"/>
    </row>
    <row r="534" spans="7:7" s="183" customFormat="1" ht="26.25" customHeight="1">
      <c r="G534" s="200"/>
    </row>
    <row r="535" spans="7:7" s="183" customFormat="1" ht="26.25" customHeight="1">
      <c r="G535" s="200"/>
    </row>
    <row r="536" spans="7:7" s="183" customFormat="1" ht="26.25" customHeight="1">
      <c r="G536" s="200"/>
    </row>
    <row r="537" spans="7:7" s="183" customFormat="1" ht="26.25" customHeight="1">
      <c r="G537" s="200"/>
    </row>
    <row r="538" spans="7:7" s="183" customFormat="1" ht="26.25" customHeight="1">
      <c r="G538" s="200"/>
    </row>
    <row r="539" spans="7:7" s="183" customFormat="1" ht="26.25" customHeight="1">
      <c r="G539" s="200"/>
    </row>
    <row r="540" spans="7:7" s="183" customFormat="1" ht="26.25" customHeight="1">
      <c r="G540" s="200"/>
    </row>
    <row r="541" spans="7:7" s="183" customFormat="1" ht="26.25" customHeight="1">
      <c r="G541" s="200"/>
    </row>
    <row r="542" spans="7:7" s="183" customFormat="1" ht="26.25" customHeight="1">
      <c r="G542" s="200"/>
    </row>
    <row r="543" spans="7:7" s="183" customFormat="1" ht="26.25" customHeight="1">
      <c r="G543" s="200"/>
    </row>
    <row r="544" spans="7:7" s="183" customFormat="1" ht="26.25" customHeight="1">
      <c r="G544" s="200"/>
    </row>
    <row r="545" spans="7:7" s="183" customFormat="1" ht="26.25" customHeight="1">
      <c r="G545" s="200"/>
    </row>
    <row r="546" spans="7:7" s="183" customFormat="1" ht="26.25" customHeight="1">
      <c r="G546" s="200"/>
    </row>
    <row r="547" spans="7:7" s="183" customFormat="1" ht="26.25" customHeight="1">
      <c r="G547" s="200"/>
    </row>
    <row r="548" spans="7:7" s="183" customFormat="1" ht="26.25" customHeight="1">
      <c r="G548" s="200"/>
    </row>
    <row r="549" spans="7:7" s="183" customFormat="1" ht="26.25" customHeight="1">
      <c r="G549" s="200"/>
    </row>
    <row r="550" spans="7:7" s="183" customFormat="1" ht="26.25" customHeight="1">
      <c r="G550" s="200"/>
    </row>
    <row r="551" spans="7:7" s="183" customFormat="1" ht="26.25" customHeight="1">
      <c r="G551" s="200"/>
    </row>
    <row r="552" spans="7:7" s="183" customFormat="1" ht="26.25" customHeight="1">
      <c r="G552" s="200"/>
    </row>
    <row r="553" spans="7:7" s="183" customFormat="1" ht="26.25" customHeight="1">
      <c r="G553" s="200"/>
    </row>
    <row r="554" spans="7:7" s="183" customFormat="1" ht="26.25" customHeight="1">
      <c r="G554" s="200"/>
    </row>
    <row r="555" spans="7:7" s="183" customFormat="1" ht="26.25" customHeight="1">
      <c r="G555" s="200"/>
    </row>
    <row r="556" spans="7:7" s="183" customFormat="1" ht="26.25" customHeight="1">
      <c r="G556" s="200"/>
    </row>
    <row r="557" spans="7:7" s="183" customFormat="1" ht="26.25" customHeight="1">
      <c r="G557" s="200"/>
    </row>
    <row r="558" spans="7:7" s="183" customFormat="1" ht="26.25" customHeight="1">
      <c r="G558" s="200"/>
    </row>
    <row r="559" spans="7:7" s="183" customFormat="1" ht="26.25" customHeight="1">
      <c r="G559" s="200"/>
    </row>
    <row r="560" spans="7:7" s="183" customFormat="1" ht="26.25" customHeight="1">
      <c r="G560" s="200"/>
    </row>
    <row r="561" spans="7:7" s="183" customFormat="1" ht="26.25" customHeight="1">
      <c r="G561" s="200"/>
    </row>
    <row r="562" spans="7:7" s="183" customFormat="1" ht="26.25" customHeight="1">
      <c r="G562" s="200"/>
    </row>
    <row r="563" spans="7:7" s="183" customFormat="1" ht="26.25" customHeight="1">
      <c r="G563" s="200"/>
    </row>
    <row r="564" spans="7:7" s="183" customFormat="1" ht="26.25" customHeight="1">
      <c r="G564" s="200"/>
    </row>
    <row r="565" spans="7:7" s="183" customFormat="1" ht="26.25" customHeight="1">
      <c r="G565" s="200"/>
    </row>
    <row r="566" spans="7:7" s="183" customFormat="1" ht="26.25" customHeight="1">
      <c r="G566" s="200"/>
    </row>
    <row r="567" spans="7:7" s="183" customFormat="1" ht="26.25" customHeight="1">
      <c r="G567" s="200"/>
    </row>
    <row r="568" spans="7:7" s="183" customFormat="1" ht="26.25" customHeight="1">
      <c r="G568" s="200"/>
    </row>
    <row r="569" spans="7:7" s="183" customFormat="1" ht="26.25" customHeight="1">
      <c r="G569" s="200"/>
    </row>
    <row r="570" spans="7:7" s="183" customFormat="1" ht="26.25" customHeight="1">
      <c r="G570" s="200"/>
    </row>
    <row r="571" spans="7:7" s="183" customFormat="1" ht="26.25" customHeight="1">
      <c r="G571" s="200"/>
    </row>
    <row r="572" spans="7:7" s="183" customFormat="1" ht="26.25" customHeight="1">
      <c r="G572" s="200"/>
    </row>
    <row r="573" spans="7:7" s="183" customFormat="1" ht="26.25" customHeight="1">
      <c r="G573" s="200"/>
    </row>
    <row r="574" spans="7:7" s="183" customFormat="1" ht="26.25" customHeight="1">
      <c r="G574" s="200"/>
    </row>
    <row r="575" spans="7:7" s="183" customFormat="1" ht="26.25" customHeight="1">
      <c r="G575" s="200"/>
    </row>
    <row r="576" spans="7:7" s="183" customFormat="1" ht="26.25" customHeight="1">
      <c r="G576" s="200"/>
    </row>
    <row r="577" spans="7:7" s="183" customFormat="1" ht="26.25" customHeight="1">
      <c r="G577" s="200"/>
    </row>
    <row r="578" spans="7:7" s="183" customFormat="1" ht="26.25" customHeight="1">
      <c r="G578" s="200"/>
    </row>
    <row r="579" spans="7:7" s="183" customFormat="1" ht="26.25" customHeight="1">
      <c r="G579" s="200"/>
    </row>
    <row r="580" spans="7:7" s="183" customFormat="1" ht="26.25" customHeight="1">
      <c r="G580" s="200"/>
    </row>
    <row r="581" spans="7:7" s="183" customFormat="1" ht="26.25" customHeight="1">
      <c r="G581" s="200"/>
    </row>
    <row r="582" spans="7:7" s="183" customFormat="1" ht="26.25" customHeight="1">
      <c r="G582" s="200"/>
    </row>
    <row r="583" spans="7:7" s="183" customFormat="1" ht="26.25" customHeight="1">
      <c r="G583" s="200"/>
    </row>
    <row r="584" spans="7:7" s="183" customFormat="1" ht="26.25" customHeight="1">
      <c r="G584" s="200"/>
    </row>
    <row r="585" spans="7:7" s="183" customFormat="1" ht="26.25" customHeight="1">
      <c r="G585" s="200"/>
    </row>
    <row r="586" spans="7:7" s="183" customFormat="1" ht="26.25" customHeight="1">
      <c r="G586" s="200"/>
    </row>
    <row r="587" spans="7:7" s="183" customFormat="1" ht="26.25" customHeight="1">
      <c r="G587" s="200"/>
    </row>
    <row r="588" spans="7:7" s="183" customFormat="1" ht="26.25" customHeight="1">
      <c r="G588" s="200"/>
    </row>
    <row r="589" spans="7:7" s="183" customFormat="1" ht="26.25" customHeight="1">
      <c r="G589" s="200"/>
    </row>
    <row r="590" spans="7:7" s="183" customFormat="1" ht="26.25" customHeight="1">
      <c r="G590" s="200"/>
    </row>
    <row r="591" spans="7:7" s="183" customFormat="1" ht="26.25" customHeight="1">
      <c r="G591" s="200"/>
    </row>
    <row r="592" spans="7:7" s="183" customFormat="1" ht="26.25" customHeight="1">
      <c r="G592" s="200"/>
    </row>
    <row r="593" spans="7:7" s="183" customFormat="1" ht="26.25" customHeight="1">
      <c r="G593" s="200"/>
    </row>
    <row r="594" spans="7:7" s="183" customFormat="1" ht="26.25" customHeight="1">
      <c r="G594" s="200"/>
    </row>
    <row r="595" spans="7:7" s="183" customFormat="1" ht="26.25" customHeight="1">
      <c r="G595" s="200"/>
    </row>
    <row r="596" spans="7:7" s="183" customFormat="1" ht="26.25" customHeight="1">
      <c r="G596" s="200"/>
    </row>
    <row r="597" spans="7:7" s="183" customFormat="1" ht="26.25" customHeight="1">
      <c r="G597" s="200"/>
    </row>
    <row r="598" spans="7:7" s="183" customFormat="1" ht="26.25" customHeight="1">
      <c r="G598" s="200"/>
    </row>
    <row r="599" spans="7:7" s="183" customFormat="1" ht="26.25" customHeight="1">
      <c r="G599" s="200"/>
    </row>
    <row r="600" spans="7:7" s="183" customFormat="1" ht="26.25" customHeight="1">
      <c r="G600" s="200"/>
    </row>
    <row r="601" spans="7:7" s="183" customFormat="1" ht="26.25" customHeight="1">
      <c r="G601" s="200"/>
    </row>
    <row r="602" spans="7:7" s="183" customFormat="1" ht="26.25" customHeight="1">
      <c r="G602" s="200"/>
    </row>
    <row r="603" spans="7:7" s="183" customFormat="1" ht="26.25" customHeight="1">
      <c r="G603" s="200"/>
    </row>
    <row r="604" spans="7:7" s="183" customFormat="1" ht="26.25" customHeight="1">
      <c r="G604" s="200"/>
    </row>
    <row r="605" spans="7:7" s="183" customFormat="1" ht="26.25" customHeight="1">
      <c r="G605" s="200"/>
    </row>
    <row r="606" spans="7:7" s="183" customFormat="1" ht="26.25" customHeight="1">
      <c r="G606" s="200"/>
    </row>
    <row r="607" spans="7:7" s="183" customFormat="1" ht="26.25" customHeight="1">
      <c r="G607" s="200"/>
    </row>
    <row r="608" spans="7:7" s="183" customFormat="1" ht="26.25" customHeight="1">
      <c r="G608" s="200"/>
    </row>
    <row r="609" spans="7:7" s="183" customFormat="1" ht="26.25" customHeight="1">
      <c r="G609" s="200"/>
    </row>
    <row r="610" spans="7:7" s="183" customFormat="1" ht="26.25" customHeight="1">
      <c r="G610" s="200"/>
    </row>
    <row r="611" spans="7:7" s="183" customFormat="1" ht="26.25" customHeight="1">
      <c r="G611" s="200"/>
    </row>
    <row r="612" spans="7:7" s="183" customFormat="1" ht="26.25" customHeight="1">
      <c r="G612" s="200"/>
    </row>
    <row r="613" spans="7:7" s="183" customFormat="1" ht="26.25" customHeight="1">
      <c r="G613" s="200"/>
    </row>
    <row r="614" spans="7:7" s="183" customFormat="1" ht="26.25" customHeight="1">
      <c r="G614" s="200"/>
    </row>
    <row r="615" spans="7:7" s="183" customFormat="1" ht="26.25" customHeight="1">
      <c r="G615" s="200"/>
    </row>
    <row r="616" spans="7:7" s="183" customFormat="1" ht="26.25" customHeight="1">
      <c r="G616" s="200"/>
    </row>
    <row r="617" spans="7:7" s="183" customFormat="1" ht="26.25" customHeight="1">
      <c r="G617" s="200"/>
    </row>
    <row r="618" spans="7:7" s="183" customFormat="1" ht="26.25" customHeight="1">
      <c r="G618" s="200"/>
    </row>
    <row r="619" spans="7:7" s="183" customFormat="1" ht="26.25" customHeight="1">
      <c r="G619" s="200"/>
    </row>
    <row r="620" spans="7:7" s="183" customFormat="1" ht="26.25" customHeight="1">
      <c r="G620" s="200"/>
    </row>
    <row r="621" spans="7:7" s="183" customFormat="1" ht="26.25" customHeight="1">
      <c r="G621" s="200"/>
    </row>
    <row r="622" spans="7:7" s="183" customFormat="1" ht="26.25" customHeight="1">
      <c r="G622" s="200"/>
    </row>
    <row r="623" spans="7:7" s="183" customFormat="1" ht="26.25" customHeight="1">
      <c r="G623" s="200"/>
    </row>
    <row r="624" spans="7:7" s="183" customFormat="1" ht="26.25" customHeight="1">
      <c r="G624" s="200"/>
    </row>
    <row r="625" spans="7:7" s="183" customFormat="1" ht="26.25" customHeight="1">
      <c r="G625" s="200"/>
    </row>
    <row r="626" spans="7:7" s="183" customFormat="1" ht="26.25" customHeight="1">
      <c r="G626" s="200"/>
    </row>
    <row r="627" spans="7:7" s="183" customFormat="1" ht="26.25" customHeight="1">
      <c r="G627" s="200"/>
    </row>
    <row r="628" spans="7:7" s="183" customFormat="1" ht="26.25" customHeight="1">
      <c r="G628" s="200"/>
    </row>
    <row r="629" spans="7:7" s="183" customFormat="1" ht="26.25" customHeight="1">
      <c r="G629" s="200"/>
    </row>
    <row r="630" spans="7:7" s="183" customFormat="1" ht="26.25" customHeight="1">
      <c r="G630" s="200"/>
    </row>
    <row r="631" spans="7:7" s="183" customFormat="1" ht="26.25" customHeight="1">
      <c r="G631" s="200"/>
    </row>
    <row r="632" spans="7:7" s="183" customFormat="1" ht="26.25" customHeight="1">
      <c r="G632" s="200"/>
    </row>
    <row r="633" spans="7:7" s="183" customFormat="1" ht="26.25" customHeight="1">
      <c r="G633" s="200"/>
    </row>
    <row r="634" spans="7:7" s="183" customFormat="1" ht="26.25" customHeight="1">
      <c r="G634" s="200"/>
    </row>
    <row r="635" spans="7:7" s="183" customFormat="1" ht="26.25" customHeight="1">
      <c r="G635" s="200"/>
    </row>
    <row r="636" spans="7:7" s="183" customFormat="1" ht="26.25" customHeight="1">
      <c r="G636" s="200"/>
    </row>
    <row r="637" spans="7:7" s="183" customFormat="1" ht="26.25" customHeight="1">
      <c r="G637" s="200"/>
    </row>
    <row r="638" spans="7:7" s="183" customFormat="1" ht="26.25" customHeight="1">
      <c r="G638" s="200"/>
    </row>
    <row r="639" spans="7:7" s="183" customFormat="1" ht="26.25" customHeight="1">
      <c r="G639" s="200"/>
    </row>
    <row r="640" spans="7:7" s="183" customFormat="1" ht="26.25" customHeight="1">
      <c r="G640" s="200"/>
    </row>
    <row r="641" spans="7:7" s="183" customFormat="1" ht="26.25" customHeight="1">
      <c r="G641" s="200"/>
    </row>
    <row r="642" spans="7:7" s="183" customFormat="1" ht="26.25" customHeight="1">
      <c r="G642" s="200"/>
    </row>
    <row r="643" spans="7:7" s="183" customFormat="1" ht="26.25" customHeight="1">
      <c r="G643" s="200"/>
    </row>
    <row r="644" spans="7:7" s="183" customFormat="1" ht="26.25" customHeight="1">
      <c r="G644" s="200"/>
    </row>
    <row r="645" spans="7:7" s="183" customFormat="1" ht="26.25" customHeight="1">
      <c r="G645" s="200"/>
    </row>
    <row r="646" spans="7:7" s="183" customFormat="1" ht="26.25" customHeight="1">
      <c r="G646" s="200"/>
    </row>
    <row r="647" spans="7:7" s="183" customFormat="1" ht="26.25" customHeight="1">
      <c r="G647" s="200"/>
    </row>
    <row r="648" spans="7:7" s="183" customFormat="1" ht="26.25" customHeight="1">
      <c r="G648" s="200"/>
    </row>
    <row r="649" spans="7:7" s="183" customFormat="1" ht="26.25" customHeight="1">
      <c r="G649" s="200"/>
    </row>
    <row r="650" spans="7:7" s="183" customFormat="1" ht="26.25" customHeight="1">
      <c r="G650" s="200"/>
    </row>
    <row r="651" spans="7:7" s="183" customFormat="1" ht="26.25" customHeight="1">
      <c r="G651" s="200"/>
    </row>
    <row r="652" spans="7:7" s="183" customFormat="1" ht="26.25" customHeight="1">
      <c r="G652" s="200"/>
    </row>
    <row r="653" spans="7:7" s="183" customFormat="1" ht="26.25" customHeight="1">
      <c r="G653" s="200"/>
    </row>
    <row r="654" spans="7:7" s="183" customFormat="1" ht="26.25" customHeight="1">
      <c r="G654" s="200"/>
    </row>
    <row r="655" spans="7:7" s="183" customFormat="1" ht="26.25" customHeight="1">
      <c r="G655" s="200"/>
    </row>
    <row r="656" spans="7:7" s="183" customFormat="1" ht="26.25" customHeight="1">
      <c r="G656" s="200"/>
    </row>
    <row r="657" spans="7:7" s="183" customFormat="1" ht="26.25" customHeight="1">
      <c r="G657" s="200"/>
    </row>
    <row r="658" spans="7:7" s="183" customFormat="1" ht="26.25" customHeight="1">
      <c r="G658" s="200"/>
    </row>
    <row r="659" spans="7:7" s="183" customFormat="1" ht="26.25" customHeight="1">
      <c r="G659" s="200"/>
    </row>
    <row r="660" spans="7:7" s="183" customFormat="1" ht="26.25" customHeight="1">
      <c r="G660" s="200"/>
    </row>
    <row r="661" spans="7:7" s="183" customFormat="1" ht="26.25" customHeight="1">
      <c r="G661" s="200"/>
    </row>
    <row r="662" spans="7:7" s="183" customFormat="1" ht="26.25" customHeight="1">
      <c r="G662" s="200"/>
    </row>
    <row r="663" spans="7:7" s="183" customFormat="1" ht="26.25" customHeight="1">
      <c r="G663" s="200"/>
    </row>
    <row r="664" spans="7:7" s="183" customFormat="1" ht="26.25" customHeight="1">
      <c r="G664" s="200"/>
    </row>
    <row r="665" spans="7:7" s="183" customFormat="1" ht="26.25" customHeight="1">
      <c r="G665" s="200"/>
    </row>
    <row r="666" spans="7:7" s="183" customFormat="1" ht="26.25" customHeight="1">
      <c r="G666" s="200"/>
    </row>
    <row r="667" spans="7:7" s="183" customFormat="1" ht="26.25" customHeight="1">
      <c r="G667" s="200"/>
    </row>
    <row r="668" spans="7:7" s="183" customFormat="1" ht="26.25" customHeight="1">
      <c r="G668" s="200"/>
    </row>
    <row r="669" spans="7:7" s="183" customFormat="1" ht="26.25" customHeight="1">
      <c r="G669" s="200"/>
    </row>
    <row r="670" spans="7:7" s="183" customFormat="1" ht="26.25" customHeight="1">
      <c r="G670" s="200"/>
    </row>
    <row r="671" spans="7:7" s="183" customFormat="1" ht="26.25" customHeight="1">
      <c r="G671" s="200"/>
    </row>
    <row r="672" spans="7:7" s="183" customFormat="1" ht="26.25" customHeight="1">
      <c r="G672" s="200"/>
    </row>
    <row r="673" spans="7:7" s="183" customFormat="1" ht="26.25" customHeight="1">
      <c r="G673" s="200"/>
    </row>
    <row r="674" spans="7:7" s="183" customFormat="1" ht="26.25" customHeight="1">
      <c r="G674" s="200"/>
    </row>
    <row r="675" spans="7:7" s="183" customFormat="1" ht="26.25" customHeight="1">
      <c r="G675" s="200"/>
    </row>
    <row r="676" spans="7:7" s="183" customFormat="1" ht="26.25" customHeight="1">
      <c r="G676" s="200"/>
    </row>
    <row r="677" spans="7:7" s="183" customFormat="1" ht="26.25" customHeight="1">
      <c r="G677" s="200"/>
    </row>
    <row r="678" spans="7:7" s="183" customFormat="1" ht="26.25" customHeight="1">
      <c r="G678" s="200"/>
    </row>
    <row r="679" spans="7:7" s="183" customFormat="1" ht="26.25" customHeight="1">
      <c r="G679" s="200"/>
    </row>
    <row r="680" spans="7:7" s="183" customFormat="1" ht="26.25" customHeight="1">
      <c r="G680" s="200"/>
    </row>
    <row r="681" spans="7:7" s="183" customFormat="1" ht="26.25" customHeight="1">
      <c r="G681" s="200"/>
    </row>
    <row r="682" spans="7:7" s="183" customFormat="1" ht="26.25" customHeight="1">
      <c r="G682" s="200"/>
    </row>
    <row r="683" spans="7:7" s="183" customFormat="1" ht="26.25" customHeight="1">
      <c r="G683" s="200"/>
    </row>
    <row r="684" spans="7:7" s="183" customFormat="1" ht="26.25" customHeight="1">
      <c r="G684" s="200"/>
    </row>
    <row r="685" spans="7:7" s="183" customFormat="1" ht="26.25" customHeight="1">
      <c r="G685" s="200"/>
    </row>
    <row r="686" spans="7:7" s="183" customFormat="1" ht="26.25" customHeight="1">
      <c r="G686" s="200"/>
    </row>
    <row r="687" spans="7:7" s="183" customFormat="1" ht="26.25" customHeight="1">
      <c r="G687" s="200"/>
    </row>
    <row r="688" spans="7:7" s="183" customFormat="1" ht="26.25" customHeight="1">
      <c r="G688" s="200"/>
    </row>
    <row r="689" spans="7:7" s="183" customFormat="1" ht="26.25" customHeight="1">
      <c r="G689" s="200"/>
    </row>
    <row r="690" spans="7:7" s="183" customFormat="1" ht="26.25" customHeight="1">
      <c r="G690" s="200"/>
    </row>
    <row r="691" spans="7:7" s="183" customFormat="1" ht="26.25" customHeight="1">
      <c r="G691" s="200"/>
    </row>
    <row r="692" spans="7:7" s="183" customFormat="1" ht="26.25" customHeight="1">
      <c r="G692" s="200"/>
    </row>
    <row r="693" spans="7:7" s="183" customFormat="1" ht="26.25" customHeight="1">
      <c r="G693" s="200"/>
    </row>
    <row r="694" spans="7:7" s="183" customFormat="1" ht="26.25" customHeight="1">
      <c r="G694" s="200"/>
    </row>
    <row r="695" spans="7:7" s="183" customFormat="1" ht="26.25" customHeight="1">
      <c r="G695" s="200"/>
    </row>
    <row r="696" spans="7:7" s="183" customFormat="1" ht="26.25" customHeight="1">
      <c r="G696" s="200"/>
    </row>
    <row r="697" spans="7:7" s="183" customFormat="1" ht="26.25" customHeight="1">
      <c r="G697" s="200"/>
    </row>
    <row r="698" spans="7:7" s="183" customFormat="1" ht="26.25" customHeight="1">
      <c r="G698" s="200"/>
    </row>
    <row r="699" spans="7:7" s="183" customFormat="1" ht="26.25" customHeight="1">
      <c r="G699" s="200"/>
    </row>
    <row r="700" spans="7:7" s="183" customFormat="1" ht="26.25" customHeight="1">
      <c r="G700" s="200"/>
    </row>
    <row r="701" spans="7:7" s="183" customFormat="1" ht="26.25" customHeight="1">
      <c r="G701" s="200"/>
    </row>
    <row r="702" spans="7:7" s="183" customFormat="1" ht="26.25" customHeight="1">
      <c r="G702" s="200"/>
    </row>
    <row r="703" spans="7:7" s="183" customFormat="1" ht="26.25" customHeight="1">
      <c r="G703" s="200"/>
    </row>
    <row r="704" spans="7:7" s="183" customFormat="1" ht="26.25" customHeight="1">
      <c r="G704" s="200"/>
    </row>
    <row r="705" spans="7:7" s="183" customFormat="1" ht="26.25" customHeight="1">
      <c r="G705" s="200"/>
    </row>
    <row r="706" spans="7:7" s="183" customFormat="1" ht="26.25" customHeight="1">
      <c r="G706" s="200"/>
    </row>
    <row r="707" spans="7:7" s="183" customFormat="1" ht="26.25" customHeight="1">
      <c r="G707" s="200"/>
    </row>
    <row r="708" spans="7:7" s="183" customFormat="1" ht="26.25" customHeight="1">
      <c r="G708" s="200"/>
    </row>
    <row r="709" spans="7:7" s="183" customFormat="1" ht="26.25" customHeight="1">
      <c r="G709" s="200"/>
    </row>
    <row r="710" spans="7:7" s="183" customFormat="1" ht="26.25" customHeight="1">
      <c r="G710" s="200"/>
    </row>
    <row r="711" spans="7:7" s="183" customFormat="1" ht="26.25" customHeight="1">
      <c r="G711" s="200"/>
    </row>
    <row r="712" spans="7:7" s="183" customFormat="1" ht="26.25" customHeight="1">
      <c r="G712" s="200"/>
    </row>
    <row r="713" spans="7:7" s="183" customFormat="1" ht="26.25" customHeight="1">
      <c r="G713" s="200"/>
    </row>
    <row r="714" spans="7:7" s="183" customFormat="1" ht="26.25" customHeight="1">
      <c r="G714" s="200"/>
    </row>
    <row r="715" spans="7:7" s="183" customFormat="1" ht="26.25" customHeight="1">
      <c r="G715" s="200"/>
    </row>
    <row r="716" spans="7:7" s="183" customFormat="1" ht="26.25" customHeight="1">
      <c r="G716" s="200"/>
    </row>
    <row r="717" spans="7:7" s="183" customFormat="1" ht="26.25" customHeight="1">
      <c r="G717" s="200"/>
    </row>
    <row r="718" spans="7:7" s="183" customFormat="1" ht="26.25" customHeight="1">
      <c r="G718" s="200"/>
    </row>
    <row r="719" spans="7:7" s="183" customFormat="1" ht="26.25" customHeight="1">
      <c r="G719" s="200"/>
    </row>
    <row r="720" spans="7:7" s="183" customFormat="1" ht="26.25" customHeight="1">
      <c r="G720" s="200"/>
    </row>
    <row r="721" spans="1:12" s="183" customFormat="1" ht="26.25" customHeight="1">
      <c r="G721" s="200"/>
    </row>
    <row r="722" spans="1:12" s="183" customFormat="1" ht="26.25" customHeight="1">
      <c r="G722" s="200"/>
    </row>
    <row r="723" spans="1:12" s="183" customFormat="1" ht="26.25" customHeight="1">
      <c r="G723" s="200"/>
    </row>
    <row r="724" spans="1:12" s="183" customFormat="1" ht="26.25" customHeight="1">
      <c r="G724" s="200"/>
    </row>
    <row r="725" spans="1:12" s="183" customFormat="1" ht="26.25" customHeight="1">
      <c r="G725" s="200"/>
    </row>
    <row r="726" spans="1:12" s="183" customFormat="1" ht="26.25" customHeight="1">
      <c r="G726" s="200"/>
    </row>
    <row r="727" spans="1:12" s="183" customFormat="1" ht="26.25" customHeight="1">
      <c r="G727" s="200"/>
    </row>
    <row r="728" spans="1:12" s="183" customFormat="1" ht="26.25" customHeight="1">
      <c r="G728" s="200"/>
    </row>
    <row r="729" spans="1:12" s="183" customFormat="1" ht="26.25" customHeight="1">
      <c r="G729" s="200"/>
    </row>
    <row r="730" spans="1:12" s="183" customFormat="1" ht="26.25" customHeight="1">
      <c r="G730" s="200"/>
    </row>
    <row r="731" spans="1:12" s="183" customFormat="1" ht="26.25" customHeight="1">
      <c r="G731" s="200"/>
    </row>
    <row r="732" spans="1:12" s="183" customFormat="1" ht="26.25" customHeight="1">
      <c r="G732" s="200"/>
    </row>
    <row r="733" spans="1:12" s="183" customFormat="1" ht="26.25" customHeight="1">
      <c r="G733" s="200"/>
    </row>
    <row r="734" spans="1:12" s="183" customFormat="1" ht="26.25" customHeight="1">
      <c r="G734" s="200"/>
    </row>
    <row r="735" spans="1:12" s="194" customFormat="1" ht="26.25" customHeight="1">
      <c r="A735" s="183"/>
      <c r="B735" s="183"/>
      <c r="C735" s="183"/>
      <c r="D735" s="183"/>
      <c r="E735" s="183"/>
      <c r="F735" s="183"/>
      <c r="G735" s="200"/>
      <c r="H735" s="183"/>
      <c r="I735" s="1"/>
      <c r="J735" s="1"/>
      <c r="K735" s="1"/>
      <c r="L735" s="1"/>
    </row>
    <row r="736" spans="1:12" s="194" customFormat="1" ht="26.25" customHeight="1">
      <c r="A736" s="183"/>
      <c r="B736" s="183"/>
      <c r="C736" s="183"/>
      <c r="D736" s="183"/>
      <c r="E736" s="183"/>
      <c r="F736" s="183"/>
      <c r="G736" s="200"/>
      <c r="H736" s="183"/>
      <c r="I736" s="1"/>
      <c r="J736" s="1"/>
      <c r="K736" s="1"/>
      <c r="L736" s="1"/>
    </row>
    <row r="737" spans="1:6" ht="26.25" customHeight="1">
      <c r="A737" s="183"/>
      <c r="B737" s="183"/>
      <c r="C737" s="183"/>
      <c r="D737" s="183"/>
      <c r="E737" s="183"/>
      <c r="F737" s="183"/>
    </row>
    <row r="738" spans="1:6" ht="26.25" customHeight="1">
      <c r="A738" s="183"/>
      <c r="B738" s="183"/>
      <c r="C738" s="183"/>
      <c r="D738" s="183"/>
      <c r="E738" s="183"/>
    </row>
  </sheetData>
  <mergeCells count="23">
    <mergeCell ref="A18:F18"/>
    <mergeCell ref="A283:F283"/>
    <mergeCell ref="A317:F317"/>
    <mergeCell ref="A363:F363"/>
    <mergeCell ref="A14:G14"/>
    <mergeCell ref="A15:B15"/>
    <mergeCell ref="C15:C16"/>
    <mergeCell ref="D15:D16"/>
    <mergeCell ref="E15:E16"/>
    <mergeCell ref="F15:F16"/>
    <mergeCell ref="G15:G16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rintOptions horizontalCentered="1"/>
  <pageMargins left="0" right="0" top="0" bottom="0" header="0.19685039370078741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պլան2022թ, 2-րդ  կիսամյակի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SONA</cp:lastModifiedBy>
  <cp:lastPrinted>2022-08-25T12:32:36Z</cp:lastPrinted>
  <dcterms:created xsi:type="dcterms:W3CDTF">2019-01-29T16:25:31Z</dcterms:created>
  <dcterms:modified xsi:type="dcterms:W3CDTF">2022-08-25T12:33:36Z</dcterms:modified>
</cp:coreProperties>
</file>